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uzuki-miyuu\Desktop\鈴木使用 一式\インボイス対応\"/>
    </mc:Choice>
  </mc:AlternateContent>
  <xr:revisionPtr revIDLastSave="0" documentId="13_ncr:1_{6B7418C4-DD59-4BED-B6DF-5AF7E113F3D5}" xr6:coauthVersionLast="47" xr6:coauthVersionMax="47" xr10:uidLastSave="{00000000-0000-0000-0000-000000000000}"/>
  <bookViews>
    <workbookView xWindow="28680" yWindow="-120" windowWidth="29040" windowHeight="15840" tabRatio="950" xr2:uid="{00000000-000D-0000-FFFF-FFFF00000000}"/>
  </bookViews>
  <sheets>
    <sheet name="請求書作成に伴う留意点" sheetId="4" r:id="rId1"/>
    <sheet name="記入例　会社基本情報入力シート" sheetId="3" r:id="rId2"/>
    <sheet name="記入例　一般用 (合計)" sheetId="9" r:id="rId3"/>
    <sheet name="記入例　一般用 (明細)" sheetId="10" r:id="rId4"/>
    <sheet name="会社基本情報入力シート" sheetId="11" r:id="rId5"/>
    <sheet name="一般用 (合計)" sheetId="12" r:id="rId6"/>
    <sheet name="一般用 (明細)" sheetId="13" r:id="rId7"/>
    <sheet name="一般用 (合計) (2)" sheetId="32" r:id="rId8"/>
    <sheet name="一般用 (明細) (2)" sheetId="33" r:id="rId9"/>
    <sheet name="一般用 (合計) (3)" sheetId="34" r:id="rId10"/>
    <sheet name="一般用 (明細) (3)" sheetId="35" r:id="rId11"/>
    <sheet name="一般用 (合計) (4)" sheetId="36" r:id="rId12"/>
    <sheet name="一般用 (明細) (4)" sheetId="37" r:id="rId13"/>
    <sheet name="一般用 (合計) (5)" sheetId="38" r:id="rId14"/>
    <sheet name="一般用 (明細) (5)" sheetId="39" r:id="rId15"/>
    <sheet name="一般用 (合計) (6)" sheetId="40" r:id="rId16"/>
    <sheet name="一般用 (明細) (6)" sheetId="41" r:id="rId17"/>
    <sheet name="一般用 (合計) (7)" sheetId="42" r:id="rId18"/>
    <sheet name="一般用 (明細) (7)" sheetId="43" r:id="rId19"/>
    <sheet name="一般用 (合計) (8)" sheetId="44" r:id="rId20"/>
    <sheet name="一般用 (明細) (8)" sheetId="45" r:id="rId21"/>
    <sheet name="一般用 (合計) (9)" sheetId="46" r:id="rId22"/>
    <sheet name="一般用 (明細) (9)" sheetId="47" r:id="rId23"/>
    <sheet name="一般用 (合計) (10)" sheetId="48" r:id="rId24"/>
    <sheet name="一般用 (明細) (10)" sheetId="49" r:id="rId25"/>
  </sheets>
  <definedNames>
    <definedName name="_xlnm._FilterDatabase" localSheetId="2" hidden="1">'記入例　一般用 (合計)'!$A$10:$AE$21</definedName>
    <definedName name="_xlnm.Print_Area" localSheetId="5">'一般用 (合計)'!$A$1:$AE$28</definedName>
    <definedName name="_xlnm.Print_Area" localSheetId="23">'一般用 (合計) (10)'!$A$1:$AE$28</definedName>
    <definedName name="_xlnm.Print_Area" localSheetId="7">'一般用 (合計) (2)'!$A$1:$AE$28</definedName>
    <definedName name="_xlnm.Print_Area" localSheetId="9">'一般用 (合計) (3)'!$A$1:$AE$28</definedName>
    <definedName name="_xlnm.Print_Area" localSheetId="11">'一般用 (合計) (4)'!$A$1:$AE$28</definedName>
    <definedName name="_xlnm.Print_Area" localSheetId="13">'一般用 (合計) (5)'!$A$1:$AE$28</definedName>
    <definedName name="_xlnm.Print_Area" localSheetId="15">'一般用 (合計) (6)'!$A$1:$AE$28</definedName>
    <definedName name="_xlnm.Print_Area" localSheetId="17">'一般用 (合計) (7)'!$A$1:$AE$28</definedName>
    <definedName name="_xlnm.Print_Area" localSheetId="19">'一般用 (合計) (8)'!$A$1:$AE$28</definedName>
    <definedName name="_xlnm.Print_Area" localSheetId="21">'一般用 (合計) (9)'!$A$1:$AE$28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49" l="1"/>
  <c r="M26" i="49"/>
  <c r="M25" i="49"/>
  <c r="M24" i="49"/>
  <c r="M23" i="49"/>
  <c r="M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M28" i="49" s="1"/>
  <c r="M8" i="49"/>
  <c r="V4" i="49"/>
  <c r="T3" i="49"/>
  <c r="S1" i="49"/>
  <c r="M21" i="48"/>
  <c r="R21" i="48" s="1"/>
  <c r="E15" i="48" s="1"/>
  <c r="M20" i="48"/>
  <c r="R20" i="48" s="1"/>
  <c r="E14" i="48" s="1"/>
  <c r="A20" i="48"/>
  <c r="M19" i="48"/>
  <c r="O10" i="48" s="1"/>
  <c r="M18" i="48"/>
  <c r="W14" i="48"/>
  <c r="W13" i="48"/>
  <c r="AA12" i="48"/>
  <c r="W12" i="48"/>
  <c r="AB11" i="48"/>
  <c r="W11" i="48"/>
  <c r="W8" i="48"/>
  <c r="M8" i="48"/>
  <c r="W7" i="48"/>
  <c r="W5" i="48"/>
  <c r="M5" i="48"/>
  <c r="C5" i="48"/>
  <c r="W4" i="48"/>
  <c r="W3" i="48"/>
  <c r="Y2" i="48"/>
  <c r="S2" i="48"/>
  <c r="X1" i="48"/>
  <c r="B18" i="48" s="1"/>
  <c r="M27" i="47"/>
  <c r="M26" i="47"/>
  <c r="M25" i="47"/>
  <c r="M24" i="47"/>
  <c r="M23" i="47"/>
  <c r="M22" i="47"/>
  <c r="M21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V4" i="47"/>
  <c r="T3" i="47"/>
  <c r="S1" i="47"/>
  <c r="M21" i="46"/>
  <c r="R21" i="46" s="1"/>
  <c r="E15" i="46" s="1"/>
  <c r="M20" i="46"/>
  <c r="R20" i="46" s="1"/>
  <c r="E14" i="46" s="1"/>
  <c r="M19" i="46"/>
  <c r="O10" i="46" s="1"/>
  <c r="A19" i="46"/>
  <c r="M18" i="46"/>
  <c r="P18" i="46" s="1"/>
  <c r="A18" i="46"/>
  <c r="W14" i="46"/>
  <c r="W13" i="46"/>
  <c r="AA12" i="46"/>
  <c r="W12" i="46"/>
  <c r="AB11" i="46"/>
  <c r="W11" i="46"/>
  <c r="W8" i="46"/>
  <c r="M8" i="46"/>
  <c r="W7" i="46"/>
  <c r="W5" i="46"/>
  <c r="M5" i="46"/>
  <c r="C5" i="46"/>
  <c r="W4" i="46"/>
  <c r="W3" i="46"/>
  <c r="Y2" i="46"/>
  <c r="S2" i="46"/>
  <c r="X1" i="46"/>
  <c r="A21" i="46" s="1"/>
  <c r="M27" i="45"/>
  <c r="M26" i="45"/>
  <c r="M25" i="45"/>
  <c r="M24" i="45"/>
  <c r="M23" i="45"/>
  <c r="M22" i="45"/>
  <c r="M21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V4" i="45"/>
  <c r="T3" i="45"/>
  <c r="S1" i="45"/>
  <c r="M21" i="44"/>
  <c r="R21" i="44" s="1"/>
  <c r="E15" i="44" s="1"/>
  <c r="M20" i="44"/>
  <c r="R20" i="44" s="1"/>
  <c r="E14" i="44" s="1"/>
  <c r="M19" i="44"/>
  <c r="P19" i="44" s="1"/>
  <c r="M18" i="44"/>
  <c r="P18" i="44" s="1"/>
  <c r="W14" i="44"/>
  <c r="W13" i="44"/>
  <c r="AA12" i="44"/>
  <c r="W12" i="44"/>
  <c r="AB11" i="44"/>
  <c r="W11" i="44"/>
  <c r="E10" i="44"/>
  <c r="W8" i="44"/>
  <c r="M8" i="44"/>
  <c r="W7" i="44"/>
  <c r="W5" i="44"/>
  <c r="M5" i="44"/>
  <c r="C5" i="44"/>
  <c r="W4" i="44"/>
  <c r="W3" i="44"/>
  <c r="Y2" i="44"/>
  <c r="S2" i="44"/>
  <c r="X1" i="44"/>
  <c r="B19" i="44" s="1"/>
  <c r="M27" i="43"/>
  <c r="M26" i="43"/>
  <c r="M25" i="43"/>
  <c r="M24" i="43"/>
  <c r="M23" i="43"/>
  <c r="M22" i="43"/>
  <c r="M21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28" i="43" s="1"/>
  <c r="V4" i="43"/>
  <c r="T3" i="43"/>
  <c r="S1" i="43"/>
  <c r="R21" i="42"/>
  <c r="E15" i="42" s="1"/>
  <c r="M21" i="42"/>
  <c r="M20" i="42"/>
  <c r="R20" i="42" s="1"/>
  <c r="E14" i="42" s="1"/>
  <c r="M19" i="42"/>
  <c r="P19" i="42" s="1"/>
  <c r="P18" i="42"/>
  <c r="E11" i="42" s="1"/>
  <c r="M18" i="42"/>
  <c r="W14" i="42"/>
  <c r="W13" i="42"/>
  <c r="AA12" i="42"/>
  <c r="W12" i="42"/>
  <c r="AB11" i="42"/>
  <c r="W11" i="42"/>
  <c r="E10" i="42"/>
  <c r="W8" i="42"/>
  <c r="M8" i="42"/>
  <c r="W7" i="42"/>
  <c r="W5" i="42"/>
  <c r="M5" i="42"/>
  <c r="C5" i="42"/>
  <c r="W4" i="42"/>
  <c r="W3" i="42"/>
  <c r="Y2" i="42"/>
  <c r="S2" i="42"/>
  <c r="X1" i="42"/>
  <c r="A18" i="42" s="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28" i="41" s="1"/>
  <c r="V4" i="41"/>
  <c r="T3" i="41"/>
  <c r="S1" i="41"/>
  <c r="M21" i="40"/>
  <c r="R21" i="40" s="1"/>
  <c r="E15" i="40" s="1"/>
  <c r="M20" i="40"/>
  <c r="R20" i="40" s="1"/>
  <c r="E14" i="40" s="1"/>
  <c r="P19" i="40"/>
  <c r="O11" i="40" s="1"/>
  <c r="M19" i="40"/>
  <c r="O10" i="40" s="1"/>
  <c r="P18" i="40"/>
  <c r="R18" i="40" s="1"/>
  <c r="E12" i="40" s="1"/>
  <c r="M18" i="40"/>
  <c r="W14" i="40"/>
  <c r="W13" i="40"/>
  <c r="AA12" i="40"/>
  <c r="W12" i="40"/>
  <c r="AB11" i="40"/>
  <c r="W11" i="40"/>
  <c r="E10" i="40"/>
  <c r="W8" i="40"/>
  <c r="M8" i="40"/>
  <c r="W7" i="40"/>
  <c r="W5" i="40"/>
  <c r="M5" i="40"/>
  <c r="C5" i="40"/>
  <c r="W4" i="40"/>
  <c r="W3" i="40"/>
  <c r="Y2" i="40"/>
  <c r="S2" i="40"/>
  <c r="X1" i="40"/>
  <c r="A21" i="40" s="1"/>
  <c r="M27" i="39"/>
  <c r="M26" i="39"/>
  <c r="M25" i="39"/>
  <c r="M24" i="39"/>
  <c r="M23" i="39"/>
  <c r="M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28" i="39" s="1"/>
  <c r="V4" i="39"/>
  <c r="T3" i="39"/>
  <c r="S1" i="39"/>
  <c r="M21" i="38"/>
  <c r="R21" i="38" s="1"/>
  <c r="E15" i="38" s="1"/>
  <c r="M20" i="38"/>
  <c r="R20" i="38" s="1"/>
  <c r="E14" i="38" s="1"/>
  <c r="M19" i="38"/>
  <c r="O10" i="38" s="1"/>
  <c r="M18" i="38"/>
  <c r="M22" i="38" s="1"/>
  <c r="W14" i="38"/>
  <c r="W13" i="38"/>
  <c r="AA12" i="38"/>
  <c r="W12" i="38"/>
  <c r="AB11" i="38"/>
  <c r="W11" i="38"/>
  <c r="W8" i="38"/>
  <c r="M8" i="38"/>
  <c r="W7" i="38"/>
  <c r="W5" i="38"/>
  <c r="M5" i="38"/>
  <c r="C5" i="38"/>
  <c r="W4" i="38"/>
  <c r="W3" i="38"/>
  <c r="Y2" i="38"/>
  <c r="S2" i="38"/>
  <c r="X1" i="38"/>
  <c r="A20" i="38" s="1"/>
  <c r="M27" i="37"/>
  <c r="M26" i="37"/>
  <c r="M25" i="37"/>
  <c r="M24" i="37"/>
  <c r="M23" i="37"/>
  <c r="M22" i="37"/>
  <c r="M21" i="37"/>
  <c r="M20" i="37"/>
  <c r="M19" i="37"/>
  <c r="M18" i="37"/>
  <c r="M17" i="37"/>
  <c r="M16" i="37"/>
  <c r="M15" i="37"/>
  <c r="M14" i="37"/>
  <c r="M13" i="37"/>
  <c r="M12" i="37"/>
  <c r="M11" i="37"/>
  <c r="M10" i="37"/>
  <c r="M9" i="37"/>
  <c r="M8" i="37"/>
  <c r="V4" i="37"/>
  <c r="T3" i="37"/>
  <c r="S1" i="37"/>
  <c r="M21" i="36"/>
  <c r="R21" i="36" s="1"/>
  <c r="E15" i="36" s="1"/>
  <c r="M20" i="36"/>
  <c r="R20" i="36" s="1"/>
  <c r="E14" i="36" s="1"/>
  <c r="M19" i="36"/>
  <c r="O10" i="36" s="1"/>
  <c r="M18" i="36"/>
  <c r="M22" i="36" s="1"/>
  <c r="W14" i="36"/>
  <c r="W13" i="36"/>
  <c r="AA12" i="36"/>
  <c r="W12" i="36"/>
  <c r="AB11" i="36"/>
  <c r="W11" i="36"/>
  <c r="W8" i="36"/>
  <c r="M8" i="36"/>
  <c r="W7" i="36"/>
  <c r="W5" i="36"/>
  <c r="M5" i="36"/>
  <c r="C5" i="36"/>
  <c r="W4" i="36"/>
  <c r="W3" i="36"/>
  <c r="Y2" i="36"/>
  <c r="S2" i="36"/>
  <c r="X1" i="36"/>
  <c r="A21" i="36" s="1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M9" i="35"/>
  <c r="M8" i="35"/>
  <c r="M28" i="35" s="1"/>
  <c r="V4" i="35"/>
  <c r="T3" i="35"/>
  <c r="S1" i="35"/>
  <c r="M21" i="34"/>
  <c r="R21" i="34" s="1"/>
  <c r="E15" i="34" s="1"/>
  <c r="M20" i="34"/>
  <c r="R20" i="34" s="1"/>
  <c r="E14" i="34" s="1"/>
  <c r="M19" i="34"/>
  <c r="O10" i="34" s="1"/>
  <c r="M18" i="34"/>
  <c r="M22" i="34" s="1"/>
  <c r="W14" i="34"/>
  <c r="W13" i="34"/>
  <c r="AA12" i="34"/>
  <c r="W12" i="34"/>
  <c r="AB11" i="34"/>
  <c r="W11" i="34"/>
  <c r="W8" i="34"/>
  <c r="M8" i="34"/>
  <c r="W7" i="34"/>
  <c r="W5" i="34"/>
  <c r="M5" i="34"/>
  <c r="C5" i="34"/>
  <c r="W4" i="34"/>
  <c r="W3" i="34"/>
  <c r="Y2" i="34"/>
  <c r="S2" i="34"/>
  <c r="X1" i="34"/>
  <c r="A20" i="34" s="1"/>
  <c r="M27" i="33"/>
  <c r="M26" i="33"/>
  <c r="M25" i="33"/>
  <c r="M24" i="33"/>
  <c r="M23" i="33"/>
  <c r="M22" i="33"/>
  <c r="M21" i="33"/>
  <c r="M20" i="33"/>
  <c r="M19" i="33"/>
  <c r="M18" i="33"/>
  <c r="M17" i="33"/>
  <c r="M16" i="33"/>
  <c r="M15" i="33"/>
  <c r="M14" i="33"/>
  <c r="M13" i="33"/>
  <c r="M12" i="33"/>
  <c r="M11" i="33"/>
  <c r="M10" i="33"/>
  <c r="M9" i="33"/>
  <c r="M8" i="33"/>
  <c r="V4" i="33"/>
  <c r="T3" i="33"/>
  <c r="S1" i="33"/>
  <c r="M21" i="32"/>
  <c r="R21" i="32" s="1"/>
  <c r="E15" i="32" s="1"/>
  <c r="M20" i="32"/>
  <c r="R20" i="32" s="1"/>
  <c r="E14" i="32" s="1"/>
  <c r="M19" i="32"/>
  <c r="M18" i="32"/>
  <c r="M22" i="32" s="1"/>
  <c r="A18" i="32"/>
  <c r="W14" i="32"/>
  <c r="W13" i="32"/>
  <c r="AA12" i="32"/>
  <c r="W12" i="32"/>
  <c r="AB11" i="32"/>
  <c r="W11" i="32"/>
  <c r="W8" i="32"/>
  <c r="M8" i="32"/>
  <c r="W7" i="32"/>
  <c r="W5" i="32"/>
  <c r="M5" i="32"/>
  <c r="C5" i="32"/>
  <c r="W4" i="32"/>
  <c r="W3" i="32"/>
  <c r="Y2" i="32"/>
  <c r="S2" i="32"/>
  <c r="X1" i="32"/>
  <c r="B18" i="32" s="1"/>
  <c r="V4" i="10"/>
  <c r="T3" i="10"/>
  <c r="V4" i="13"/>
  <c r="T3" i="13"/>
  <c r="Y2" i="12"/>
  <c r="S2" i="12"/>
  <c r="Y2" i="9"/>
  <c r="S2" i="9"/>
  <c r="B20" i="36" l="1"/>
  <c r="B21" i="32"/>
  <c r="A18" i="36"/>
  <c r="B21" i="36"/>
  <c r="A18" i="40"/>
  <c r="M22" i="42"/>
  <c r="E10" i="46"/>
  <c r="B18" i="46"/>
  <c r="A18" i="48"/>
  <c r="E10" i="36"/>
  <c r="B18" i="36"/>
  <c r="M22" i="40"/>
  <c r="M28" i="45"/>
  <c r="M22" i="48"/>
  <c r="A19" i="32"/>
  <c r="P18" i="34"/>
  <c r="E11" i="34" s="1"/>
  <c r="P18" i="36"/>
  <c r="R18" i="36" s="1"/>
  <c r="E12" i="36" s="1"/>
  <c r="P18" i="38"/>
  <c r="R18" i="38" s="1"/>
  <c r="E12" i="38" s="1"/>
  <c r="B20" i="42"/>
  <c r="M28" i="47"/>
  <c r="O10" i="44"/>
  <c r="M28" i="33"/>
  <c r="A19" i="36"/>
  <c r="A20" i="32"/>
  <c r="M28" i="37"/>
  <c r="B21" i="46"/>
  <c r="B21" i="48"/>
  <c r="E11" i="44"/>
  <c r="R18" i="44"/>
  <c r="E12" i="44" s="1"/>
  <c r="R18" i="46"/>
  <c r="E12" i="46" s="1"/>
  <c r="E11" i="46"/>
  <c r="O11" i="42"/>
  <c r="R19" i="42"/>
  <c r="O12" i="42" s="1"/>
  <c r="R19" i="44"/>
  <c r="O12" i="44" s="1"/>
  <c r="O11" i="44"/>
  <c r="B19" i="40"/>
  <c r="B18" i="42"/>
  <c r="B21" i="40"/>
  <c r="O10" i="42"/>
  <c r="A20" i="42"/>
  <c r="A19" i="44"/>
  <c r="P19" i="46"/>
  <c r="P18" i="48"/>
  <c r="B20" i="48"/>
  <c r="B21" i="44"/>
  <c r="A20" i="46"/>
  <c r="M22" i="46"/>
  <c r="A19" i="48"/>
  <c r="B18" i="40"/>
  <c r="R19" i="40"/>
  <c r="O12" i="40" s="1"/>
  <c r="O14" i="40" s="1"/>
  <c r="R18" i="42"/>
  <c r="E12" i="42" s="1"/>
  <c r="O14" i="42" s="1"/>
  <c r="A20" i="40"/>
  <c r="A19" i="42"/>
  <c r="A18" i="44"/>
  <c r="B20" i="46"/>
  <c r="B19" i="48"/>
  <c r="A21" i="48"/>
  <c r="E11" i="40"/>
  <c r="B19" i="42"/>
  <c r="B18" i="44"/>
  <c r="A21" i="44"/>
  <c r="A21" i="42"/>
  <c r="A20" i="44"/>
  <c r="P19" i="48"/>
  <c r="O11" i="48" s="1"/>
  <c r="B20" i="40"/>
  <c r="B21" i="42"/>
  <c r="M22" i="44"/>
  <c r="A19" i="40"/>
  <c r="B20" i="44"/>
  <c r="B19" i="46"/>
  <c r="E10" i="48"/>
  <c r="R19" i="48"/>
  <c r="O12" i="48" s="1"/>
  <c r="P19" i="36"/>
  <c r="O11" i="36" s="1"/>
  <c r="E11" i="38"/>
  <c r="B20" i="38"/>
  <c r="A20" i="36"/>
  <c r="A19" i="38"/>
  <c r="E11" i="36"/>
  <c r="A21" i="38"/>
  <c r="B21" i="38"/>
  <c r="B19" i="38"/>
  <c r="A18" i="38"/>
  <c r="P19" i="38"/>
  <c r="O11" i="38" s="1"/>
  <c r="B19" i="36"/>
  <c r="E10" i="38"/>
  <c r="B18" i="38"/>
  <c r="B19" i="34"/>
  <c r="B20" i="34"/>
  <c r="R18" i="34"/>
  <c r="E12" i="34" s="1"/>
  <c r="A19" i="34"/>
  <c r="B21" i="34"/>
  <c r="A18" i="34"/>
  <c r="P19" i="34"/>
  <c r="O11" i="34" s="1"/>
  <c r="E10" i="34"/>
  <c r="B18" i="34"/>
  <c r="A21" i="34"/>
  <c r="B20" i="32"/>
  <c r="P18" i="32"/>
  <c r="E11" i="32" s="1"/>
  <c r="B19" i="32"/>
  <c r="A21" i="32"/>
  <c r="O10" i="32"/>
  <c r="P19" i="32"/>
  <c r="O11" i="32" s="1"/>
  <c r="E10" i="32"/>
  <c r="R19" i="38" l="1"/>
  <c r="O12" i="38" s="1"/>
  <c r="O14" i="38" s="1"/>
  <c r="R19" i="46"/>
  <c r="O12" i="46" s="1"/>
  <c r="O14" i="46" s="1"/>
  <c r="O11" i="46"/>
  <c r="O14" i="44"/>
  <c r="R18" i="48"/>
  <c r="E12" i="48" s="1"/>
  <c r="O14" i="48" s="1"/>
  <c r="E11" i="48"/>
  <c r="R19" i="36"/>
  <c r="O12" i="36" s="1"/>
  <c r="O14" i="36" s="1"/>
  <c r="R19" i="34"/>
  <c r="O12" i="34" s="1"/>
  <c r="O14" i="34" s="1"/>
  <c r="R18" i="32"/>
  <c r="E12" i="32" s="1"/>
  <c r="R19" i="32"/>
  <c r="O12" i="32" s="1"/>
  <c r="O14" i="32" l="1"/>
  <c r="W14" i="9" l="1"/>
  <c r="W14" i="12"/>
  <c r="W8" i="12" l="1"/>
  <c r="M8" i="12" l="1"/>
  <c r="M9" i="13" l="1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8" i="13"/>
  <c r="M28" i="13" l="1"/>
  <c r="M21" i="12"/>
  <c r="R21" i="12" s="1"/>
  <c r="E15" i="12" s="1"/>
  <c r="M20" i="12"/>
  <c r="R20" i="12" s="1"/>
  <c r="E14" i="12" s="1"/>
  <c r="M19" i="12"/>
  <c r="P19" i="12" s="1"/>
  <c r="M18" i="12"/>
  <c r="P18" i="12" l="1"/>
  <c r="E11" i="12" s="1"/>
  <c r="E10" i="12"/>
  <c r="O11" i="12"/>
  <c r="M22" i="12"/>
  <c r="W7" i="12"/>
  <c r="W8" i="9"/>
  <c r="W7" i="9"/>
  <c r="W5" i="9"/>
  <c r="W4" i="9"/>
  <c r="W3" i="9"/>
  <c r="R19" i="12" l="1"/>
  <c r="O12" i="12" s="1"/>
  <c r="R18" i="12"/>
  <c r="E12" i="12" s="1"/>
  <c r="O14" i="12" s="1"/>
  <c r="W12" i="12" l="1"/>
  <c r="M20" i="9"/>
  <c r="R20" i="9" s="1"/>
  <c r="E14" i="9" s="1"/>
  <c r="M21" i="9"/>
  <c r="R21" i="9" s="1"/>
  <c r="E15" i="9" s="1"/>
  <c r="M19" i="9"/>
  <c r="M18" i="9"/>
  <c r="M28" i="10"/>
  <c r="O10" i="9" l="1"/>
  <c r="P19" i="9"/>
  <c r="R19" i="9" s="1"/>
  <c r="E10" i="9"/>
  <c r="M22" i="9"/>
  <c r="P18" i="9"/>
  <c r="R18" i="9" s="1"/>
  <c r="O10" i="12"/>
  <c r="O12" i="9" l="1"/>
  <c r="E12" i="9"/>
  <c r="O14" i="9" s="1"/>
  <c r="O11" i="9"/>
  <c r="E11" i="9"/>
  <c r="M5" i="12" l="1"/>
  <c r="C5" i="12"/>
  <c r="W3" i="12" l="1"/>
  <c r="S1" i="13"/>
  <c r="X1" i="12"/>
  <c r="AA12" i="12"/>
  <c r="AB11" i="12"/>
  <c r="W11" i="12"/>
  <c r="W5" i="12"/>
  <c r="W13" i="12"/>
  <c r="W4" i="12"/>
  <c r="B21" i="12" l="1"/>
  <c r="A21" i="12"/>
  <c r="A18" i="12"/>
  <c r="B19" i="12"/>
  <c r="A19" i="12"/>
  <c r="B20" i="12"/>
  <c r="A20" i="12"/>
  <c r="B18" i="12"/>
  <c r="M6" i="9"/>
  <c r="C6" i="9"/>
  <c r="W12" i="9"/>
  <c r="S1" i="10" l="1"/>
  <c r="AB11" i="9"/>
  <c r="W13" i="9"/>
  <c r="AA12" i="9"/>
  <c r="W11" i="9"/>
  <c r="X1" i="9" l="1"/>
  <c r="B20" i="9" l="1"/>
  <c r="A21" i="9"/>
  <c r="B21" i="9"/>
  <c r="B18" i="9"/>
  <c r="A19" i="9"/>
  <c r="A18" i="9"/>
  <c r="B19" i="9"/>
  <c r="A20" i="9"/>
</calcChain>
</file>

<file path=xl/sharedStrings.xml><?xml version="1.0" encoding="utf-8"?>
<sst xmlns="http://schemas.openxmlformats.org/spreadsheetml/2006/main" count="877" uniqueCount="122">
  <si>
    <t>日</t>
    <rPh sb="0" eb="1">
      <t>ニチ</t>
    </rPh>
    <phoneticPr fontId="2"/>
  </si>
  <si>
    <t>取引先コード</t>
    <rPh sb="0" eb="2">
      <t>トリヒキ</t>
    </rPh>
    <rPh sb="2" eb="3">
      <t>サキ</t>
    </rPh>
    <phoneticPr fontId="2"/>
  </si>
  <si>
    <t>下記のとおり請求します。</t>
    <rPh sb="0" eb="2">
      <t>カキ</t>
    </rPh>
    <rPh sb="6" eb="8">
      <t>セイキュウ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</si>
  <si>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</si>
  <si>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</si>
  <si>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</si>
  <si>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</si>
  <si>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</si>
  <si>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3">
      <t>コウジメイ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</si>
  <si>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</si>
  <si>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</si>
  <si>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</si>
  <si>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</si>
  <si>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税抜請求額</t>
    <rPh sb="0" eb="1">
      <t>ゼイ</t>
    </rPh>
    <rPh sb="1" eb="2">
      <t>ヌ</t>
    </rPh>
    <rPh sb="2" eb="4">
      <t>セイキュウ</t>
    </rPh>
    <rPh sb="4" eb="5">
      <t>ガク</t>
    </rPh>
    <phoneticPr fontId="2"/>
  </si>
  <si>
    <t>月</t>
    <rPh sb="0" eb="1">
      <t>ツキ</t>
    </rPh>
    <phoneticPr fontId="2"/>
  </si>
  <si>
    <t>富樫組使用欄</t>
    <rPh sb="0" eb="3">
      <t>トガシグミ</t>
    </rPh>
    <rPh sb="3" eb="5">
      <t>シヨウ</t>
    </rPh>
    <rPh sb="5" eb="6">
      <t>ラン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</si>
  <si>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</si>
  <si>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</si>
  <si>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</si>
  <si>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</si>
  <si>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税区分</t>
    <rPh sb="0" eb="3">
      <t>ゼイクブンクブン</t>
    </rPh>
    <phoneticPr fontId="2"/>
  </si>
  <si>
    <t>工事場所</t>
    <rPh sb="0" eb="2">
      <t>コウジ</t>
    </rPh>
    <rPh sb="2" eb="4">
      <t>バショ</t>
    </rPh>
    <phoneticPr fontId="2"/>
  </si>
  <si>
    <r>
      <t>株式会社</t>
    </r>
    <r>
      <rPr>
        <sz val="14"/>
        <color theme="1"/>
        <rFont val="Yu Gothic"/>
        <family val="3"/>
        <charset val="128"/>
        <scheme val="minor"/>
      </rPr>
      <t xml:space="preserve">富樫組 </t>
    </r>
    <r>
      <rPr>
        <sz val="11"/>
        <color theme="1"/>
        <rFont val="Yu Gothic"/>
        <family val="3"/>
        <charset val="128"/>
        <scheme val="minor"/>
      </rPr>
      <t>御中</t>
    </r>
    <rPh sb="0" eb="4">
      <t>カブシキガイシャ</t>
    </rPh>
    <rPh sb="4" eb="7">
      <t>トガシグミ</t>
    </rPh>
    <rPh sb="8" eb="10">
      <t>オンチュウ</t>
    </rPh>
    <phoneticPr fontId="2"/>
  </si>
  <si>
    <t>店名</t>
    <rPh sb="0" eb="2">
      <t>テンメイ</t>
    </rPh>
    <phoneticPr fontId="2"/>
  </si>
  <si>
    <t>(フリガナ)</t>
    <phoneticPr fontId="2"/>
  </si>
  <si>
    <t>口座番号</t>
    <rPh sb="0" eb="2">
      <t>コウザ</t>
    </rPh>
    <rPh sb="2" eb="4">
      <t>バンゴウ</t>
    </rPh>
    <phoneticPr fontId="2"/>
  </si>
  <si>
    <t>検印欄</t>
    <rPh sb="0" eb="2">
      <t>ケンイン</t>
    </rPh>
    <rPh sb="2" eb="3">
      <t>ラン</t>
    </rPh>
    <phoneticPr fontId="2"/>
  </si>
  <si>
    <t>課税対象計①</t>
    <rPh sb="0" eb="2">
      <t>カゼイ</t>
    </rPh>
    <rPh sb="2" eb="4">
      <t>タイショウ</t>
    </rPh>
    <rPh sb="4" eb="5">
      <t>ケイ</t>
    </rPh>
    <phoneticPr fontId="2"/>
  </si>
  <si>
    <t>消費税額(10％)</t>
    <rPh sb="0" eb="3">
      <t>ショウヒゼイ</t>
    </rPh>
    <rPh sb="3" eb="4">
      <t>ガク</t>
    </rPh>
    <phoneticPr fontId="2"/>
  </si>
  <si>
    <t>課税対象計②</t>
    <rPh sb="0" eb="2">
      <t>カゼイ</t>
    </rPh>
    <rPh sb="2" eb="4">
      <t>タイショウ</t>
    </rPh>
    <rPh sb="4" eb="5">
      <t>ケイ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</si>
  <si>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</si>
  <si>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</si>
  <si>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消費税額(軽8％)</t>
    <rPh sb="0" eb="3">
      <t>ショウヒゼイ</t>
    </rPh>
    <rPh sb="3" eb="4">
      <t>ガク</t>
    </rPh>
    <rPh sb="5" eb="6">
      <t>ケイ</t>
    </rPh>
    <phoneticPr fontId="2"/>
  </si>
  <si>
    <t>明細(品名・形状・寸法等)</t>
    <rPh sb="0" eb="2">
      <t>メイサイ</t>
    </rPh>
    <rPh sb="3" eb="5">
      <t>ヒンメイ</t>
    </rPh>
    <rPh sb="6" eb="8">
      <t>ケイジョウ</t>
    </rPh>
    <rPh sb="9" eb="11">
      <t>スンポウ</t>
    </rPh>
    <rPh sb="11" eb="12">
      <t>トウ</t>
    </rPh>
    <phoneticPr fontId="2"/>
  </si>
  <si>
    <t>富樫組使用欄</t>
    <phoneticPr fontId="2"/>
  </si>
  <si>
    <t>請求内訳書</t>
    <rPh sb="0" eb="2">
      <t>セイキュウ</t>
    </rPh>
    <rPh sb="2" eb="5">
      <t>ウチワケショ</t>
    </rPh>
    <phoneticPr fontId="2"/>
  </si>
  <si>
    <t>指定請求書作成について</t>
    <rPh sb="0" eb="5">
      <t>シテイセイキュウショ</t>
    </rPh>
    <rPh sb="5" eb="7">
      <t>サクセイ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</si>
  <si>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</si>
  <si>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　株式会社　富樫組　経理部</t>
    <rPh sb="1" eb="5">
      <t>カブシキガイシャ</t>
    </rPh>
    <rPh sb="6" eb="9">
      <t>トガシグミ</t>
    </rPh>
    <rPh sb="10" eb="12">
      <t>ケイリ</t>
    </rPh>
    <rPh sb="12" eb="13">
      <t>ブ</t>
    </rPh>
    <phoneticPr fontId="2"/>
  </si>
  <si>
    <t>　TEL　0254-52-4271</t>
    <phoneticPr fontId="2"/>
  </si>
  <si>
    <t>毎月末日</t>
    <rPh sb="0" eb="2">
      <t>マイツキ</t>
    </rPh>
    <rPh sb="2" eb="4">
      <t>マツジツ</t>
    </rPh>
    <phoneticPr fontId="2"/>
  </si>
  <si>
    <t>提出期限</t>
    <rPh sb="0" eb="2">
      <t>テイシュツ</t>
    </rPh>
    <rPh sb="2" eb="4">
      <t>キゲン</t>
    </rPh>
    <phoneticPr fontId="2"/>
  </si>
  <si>
    <t>提出部数</t>
    <rPh sb="0" eb="2">
      <t>テイシュツ</t>
    </rPh>
    <rPh sb="2" eb="4">
      <t>ブスウ</t>
    </rPh>
    <phoneticPr fontId="2"/>
  </si>
  <si>
    <t>請求締日</t>
    <rPh sb="0" eb="2">
      <t>セイキュウ</t>
    </rPh>
    <rPh sb="2" eb="4">
      <t>シメビ</t>
    </rPh>
    <phoneticPr fontId="2"/>
  </si>
  <si>
    <t>請求締日の翌月　5日（必着）</t>
    <rPh sb="0" eb="2">
      <t>セイキュウ</t>
    </rPh>
    <rPh sb="2" eb="4">
      <t>シメビ</t>
    </rPh>
    <rPh sb="5" eb="6">
      <t>ヨク</t>
    </rPh>
    <rPh sb="6" eb="7">
      <t>ツキ</t>
    </rPh>
    <rPh sb="9" eb="10">
      <t>ニチ</t>
    </rPh>
    <rPh sb="11" eb="13">
      <t>ヒッチャク</t>
    </rPh>
    <phoneticPr fontId="2"/>
  </si>
  <si>
    <t>お取引先　　各位</t>
    <rPh sb="1" eb="3">
      <t>トリヒキ</t>
    </rPh>
    <rPh sb="3" eb="4">
      <t>サキ</t>
    </rPh>
    <rPh sb="6" eb="8">
      <t>カクイ</t>
    </rPh>
    <phoneticPr fontId="2"/>
  </si>
  <si>
    <t>　ご請求の際は必ずこの様式で提出してください。</t>
    <rPh sb="2" eb="4">
      <t>セイキュウ</t>
    </rPh>
    <rPh sb="5" eb="6">
      <t>サイ</t>
    </rPh>
    <rPh sb="7" eb="8">
      <t>カナラ</t>
    </rPh>
    <rPh sb="11" eb="13">
      <t>ヨウシキ</t>
    </rPh>
    <rPh sb="14" eb="16">
      <t>テイシュツ</t>
    </rPh>
    <phoneticPr fontId="2"/>
  </si>
  <si>
    <t>2.　入力について</t>
    <rPh sb="3" eb="5">
      <t>ニュウリョク</t>
    </rPh>
    <phoneticPr fontId="2"/>
  </si>
  <si>
    <t>3.　提出について</t>
    <rPh sb="3" eb="5">
      <t>テイシュツ</t>
    </rPh>
    <phoneticPr fontId="2"/>
  </si>
  <si>
    <t>請求年月日</t>
    <rPh sb="0" eb="5">
      <t>セイキュウネンガッピ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</si>
  <si>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</si>
  <si>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</si>
  <si>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郵便番号</t>
    <rPh sb="0" eb="4">
      <t>ユウビンバンゴウ</t>
    </rPh>
    <phoneticPr fontId="2"/>
  </si>
  <si>
    <t>振込先　金融機関</t>
    <rPh sb="0" eb="3">
      <t>フリコミサキ</t>
    </rPh>
    <rPh sb="4" eb="6">
      <t>キンユウ</t>
    </rPh>
    <rPh sb="6" eb="8">
      <t>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</si>
  <si>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</si>
  <si>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4">
      <t>コウザバンゴウ</t>
    </rPh>
    <phoneticPr fontId="2"/>
  </si>
  <si>
    <t>寒川離岸堤</t>
    <rPh sb="0" eb="5">
      <t>カンガワリガンテイ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</si>
  <si>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</si>
  <si>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</si>
  <si>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口座名義</t>
    <rPh sb="0" eb="2">
      <t>コウザ</t>
    </rPh>
    <rPh sb="2" eb="4">
      <t>メイギ</t>
    </rPh>
    <phoneticPr fontId="2"/>
  </si>
  <si>
    <t>口座名義（フリガナ）</t>
    <rPh sb="0" eb="2">
      <t>コウザ</t>
    </rPh>
    <rPh sb="2" eb="4">
      <t>メイギ</t>
    </rPh>
    <phoneticPr fontId="2"/>
  </si>
  <si>
    <t>不課税</t>
  </si>
  <si>
    <t>軽8%</t>
  </si>
  <si>
    <t>非課税</t>
  </si>
  <si>
    <t>958-0823</t>
    <phoneticPr fontId="2"/>
  </si>
  <si>
    <t>新潟県村上市仲間町639-11</t>
    <rPh sb="0" eb="3">
      <t>ニイガタケン</t>
    </rPh>
    <rPh sb="3" eb="6">
      <t>ムラカミシ</t>
    </rPh>
    <rPh sb="6" eb="9">
      <t>チュウゲンマチ</t>
    </rPh>
    <phoneticPr fontId="2"/>
  </si>
  <si>
    <t>（株）富樫組</t>
    <rPh sb="0" eb="3">
      <t>カブ</t>
    </rPh>
    <rPh sb="3" eb="6">
      <t>トガシグミ</t>
    </rPh>
    <phoneticPr fontId="2"/>
  </si>
  <si>
    <t>0254-52-4271</t>
    <phoneticPr fontId="2"/>
  </si>
  <si>
    <t>0252-53-6023</t>
    <phoneticPr fontId="2"/>
  </si>
  <si>
    <t>カ）トガシグミ</t>
    <phoneticPr fontId="2"/>
  </si>
  <si>
    <t>（株）富樫組</t>
    <rPh sb="0" eb="3">
      <t>カブ</t>
    </rPh>
    <rPh sb="3" eb="6">
      <t>トガシグミ</t>
    </rPh>
    <phoneticPr fontId="2"/>
  </si>
  <si>
    <t>コードが不明な場合は問い合わせください</t>
    <rPh sb="4" eb="6">
      <t>フメイ</t>
    </rPh>
    <rPh sb="7" eb="9">
      <t>バアイ</t>
    </rPh>
    <rPh sb="10" eb="11">
      <t>ト</t>
    </rPh>
    <rPh sb="12" eb="13">
      <t>ア</t>
    </rPh>
    <phoneticPr fontId="2"/>
  </si>
  <si>
    <t>社名</t>
    <rPh sb="0" eb="2">
      <t>シャメイメイ</t>
    </rPh>
    <phoneticPr fontId="2"/>
  </si>
  <si>
    <t>通帳、表紙の裏側のおなまえの通り正確にご記入ください</t>
    <rPh sb="0" eb="2">
      <t>ツウチョウ</t>
    </rPh>
    <rPh sb="3" eb="5">
      <t>ヒョウシ</t>
    </rPh>
    <rPh sb="6" eb="8">
      <t>ウラガワ</t>
    </rPh>
    <rPh sb="14" eb="15">
      <t>トオ</t>
    </rPh>
    <rPh sb="16" eb="18">
      <t>セイカク</t>
    </rPh>
    <rPh sb="20" eb="22">
      <t>キニュウ</t>
    </rPh>
    <phoneticPr fontId="2"/>
  </si>
  <si>
    <t>02025-00</t>
    <phoneticPr fontId="2"/>
  </si>
  <si>
    <t>○○○○○○</t>
    <phoneticPr fontId="2"/>
  </si>
  <si>
    <t>△△△△</t>
    <phoneticPr fontId="2"/>
  </si>
  <si>
    <t>✖✖✖✖✖✖</t>
    <phoneticPr fontId="2"/>
  </si>
  <si>
    <t>合計</t>
    <rPh sb="0" eb="2">
      <t>ゴウケイ</t>
    </rPh>
    <phoneticPr fontId="2"/>
  </si>
  <si>
    <t>普通預金</t>
  </si>
  <si>
    <t>『普通預金』『当座預金』を選択してください</t>
    <rPh sb="1" eb="3">
      <t>フツウ</t>
    </rPh>
    <rPh sb="3" eb="5">
      <t>ヨキン</t>
    </rPh>
    <rPh sb="7" eb="9">
      <t>トウザ</t>
    </rPh>
    <rPh sb="9" eb="11">
      <t>ヨキン</t>
    </rPh>
    <rPh sb="13" eb="15">
      <t>センタク</t>
    </rPh>
    <phoneticPr fontId="2"/>
  </si>
  <si>
    <t>式</t>
    <rPh sb="0" eb="1">
      <t>シキ</t>
    </rPh>
    <phoneticPr fontId="2"/>
  </si>
  <si>
    <t>『会社基本情報入力シート』　</t>
    <rPh sb="1" eb="3">
      <t>カイシャ</t>
    </rPh>
    <rPh sb="3" eb="5">
      <t>キホン</t>
    </rPh>
    <rPh sb="5" eb="7">
      <t>ジョウホウ</t>
    </rPh>
    <rPh sb="7" eb="9">
      <t>ニュウリョク</t>
    </rPh>
    <phoneticPr fontId="2"/>
  </si>
  <si>
    <t>軽8%</t>
    <phoneticPr fontId="2"/>
  </si>
  <si>
    <t>1.　一般用請求書・明細入力用　様式について</t>
    <rPh sb="3" eb="5">
      <t>イッパン</t>
    </rPh>
    <rPh sb="5" eb="6">
      <t>ヨウ</t>
    </rPh>
    <rPh sb="6" eb="9">
      <t>セイキュウショ</t>
    </rPh>
    <rPh sb="10" eb="15">
      <t>メイサイニュウリョクヨウ</t>
    </rPh>
    <rPh sb="16" eb="18">
      <t>ヨウシキ</t>
    </rPh>
    <phoneticPr fontId="2"/>
  </si>
  <si>
    <t>　本請求書は、物品ならびに請負工事以外のご請求用（明細入力用）の様式です。</t>
    <rPh sb="1" eb="2">
      <t>ホン</t>
    </rPh>
    <rPh sb="2" eb="4">
      <t>セイキュウ</t>
    </rPh>
    <rPh sb="4" eb="5">
      <t>ショ</t>
    </rPh>
    <rPh sb="7" eb="9">
      <t>ブッピン</t>
    </rPh>
    <rPh sb="13" eb="17">
      <t>ウケオイコウジ</t>
    </rPh>
    <rPh sb="17" eb="19">
      <t>イガイ</t>
    </rPh>
    <rPh sb="21" eb="23">
      <t>セイキュウ</t>
    </rPh>
    <rPh sb="23" eb="24">
      <t>ヨウ</t>
    </rPh>
    <rPh sb="25" eb="30">
      <t>メイサイニュウリョクヨウ</t>
    </rPh>
    <rPh sb="32" eb="34">
      <t>ヨウシキ</t>
    </rPh>
    <phoneticPr fontId="2"/>
  </si>
  <si>
    <t>　(会社基本情報入力シートから自動転記される箇所については入力不要です。)</t>
    <phoneticPr fontId="2"/>
  </si>
  <si>
    <t>　次に《一般用（明細）》をご入力ください。　</t>
    <rPh sb="1" eb="2">
      <t>ツギ</t>
    </rPh>
    <rPh sb="4" eb="6">
      <t>イッパン</t>
    </rPh>
    <rPh sb="6" eb="7">
      <t>ヨウ</t>
    </rPh>
    <rPh sb="8" eb="10">
      <t>メイサイ</t>
    </rPh>
    <rPh sb="14" eb="16">
      <t>ニュウリョク</t>
    </rPh>
    <phoneticPr fontId="2"/>
  </si>
  <si>
    <t>　1つの現場に《一般用（合計）》《一般用（明細）》1セットです。</t>
    <rPh sb="4" eb="6">
      <t>ゲンバ</t>
    </rPh>
    <rPh sb="8" eb="11">
      <t>イッパンヨウ</t>
    </rPh>
    <rPh sb="12" eb="14">
      <t>ゴウケイ</t>
    </rPh>
    <rPh sb="17" eb="20">
      <t>イッパンヨウ</t>
    </rPh>
    <rPh sb="21" eb="23">
      <t>メイサイ</t>
    </rPh>
    <phoneticPr fontId="2"/>
  </si>
  <si>
    <t>　最初に《会社基本情報入力シート》をご入力ください。</t>
    <rPh sb="1" eb="3">
      <t>サイショ</t>
    </rPh>
    <rPh sb="5" eb="7">
      <t>カイシャ</t>
    </rPh>
    <rPh sb="7" eb="9">
      <t>キホン</t>
    </rPh>
    <rPh sb="9" eb="13">
      <t>ジョウホウニュウリョク</t>
    </rPh>
    <rPh sb="19" eb="21">
      <t>ニュウリョク</t>
    </rPh>
    <phoneticPr fontId="2"/>
  </si>
  <si>
    <t>　最後に《一般用（合計）》の明細(品名・形状・寸法等)のみをご入力ください。</t>
    <rPh sb="1" eb="3">
      <t>サイゴ</t>
    </rPh>
    <rPh sb="5" eb="8">
      <t>イッパンヨウ</t>
    </rPh>
    <rPh sb="9" eb="11">
      <t>ゴウケイ</t>
    </rPh>
    <rPh sb="14" eb="16">
      <t>メイサイ</t>
    </rPh>
    <rPh sb="17" eb="19">
      <t>ヒンメイ</t>
    </rPh>
    <rPh sb="20" eb="22">
      <t>ケイジョウ</t>
    </rPh>
    <rPh sb="23" eb="25">
      <t>スンポウ</t>
    </rPh>
    <rPh sb="25" eb="26">
      <t>トウ</t>
    </rPh>
    <rPh sb="31" eb="33">
      <t>ニュウリョク</t>
    </rPh>
    <phoneticPr fontId="2"/>
  </si>
  <si>
    <r>
      <t>　</t>
    </r>
    <r>
      <rPr>
        <sz val="12"/>
        <color rgb="FFFF0000"/>
        <rFont val="Yu Gothic"/>
        <family val="3"/>
        <charset val="128"/>
        <scheme val="minor"/>
      </rPr>
      <t>ワークシートが連動していますので必ずセットでご使用ください。</t>
    </r>
    <rPh sb="8" eb="10">
      <t>レンドウ</t>
    </rPh>
    <rPh sb="17" eb="18">
      <t>カナラ</t>
    </rPh>
    <rPh sb="24" eb="26">
      <t>シヨウ</t>
    </rPh>
    <phoneticPr fontId="2"/>
  </si>
  <si>
    <t>　記入例　《会社基本情報入力シート》 《一般用（合計）》《一般用（明細）》</t>
    <rPh sb="1" eb="4">
      <t>キニュウレイ</t>
    </rPh>
    <rPh sb="6" eb="8">
      <t>カイシャ</t>
    </rPh>
    <rPh sb="8" eb="10">
      <t>キホン</t>
    </rPh>
    <rPh sb="10" eb="12">
      <t>ジョウホウ</t>
    </rPh>
    <rPh sb="12" eb="14">
      <t>ニュウリョク</t>
    </rPh>
    <phoneticPr fontId="2"/>
  </si>
  <si>
    <t>　をご参照ください。</t>
    <phoneticPr fontId="2"/>
  </si>
  <si>
    <t>　住所</t>
    <rPh sb="1" eb="3">
      <t>ジュウショ</t>
    </rPh>
    <phoneticPr fontId="2"/>
  </si>
  <si>
    <t>FAX</t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</si>
  <si>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</si>
  <si>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</si>
  <si>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959-0823のように、ハイフンを含めて入力してください</t>
  </si>
  <si>
    <t>0254-52-4271のように、ハイフンを含めて入力してください</t>
  </si>
  <si>
    <t>0254-52-6023のように、ハイフンを含めて入力してください</t>
  </si>
  <si>
    <t>個</t>
    <rPh sb="0" eb="1">
      <t>コ</t>
    </rPh>
    <phoneticPr fontId="2"/>
  </si>
  <si>
    <t>村上市寒川</t>
    <rPh sb="0" eb="3">
      <t>ムラカミシ</t>
    </rPh>
    <rPh sb="3" eb="5">
      <t>カンガワ</t>
    </rPh>
    <phoneticPr fontId="2"/>
  </si>
  <si>
    <t>工事場所</t>
    <rPh sb="0" eb="2">
      <t>コウジ</t>
    </rPh>
    <rPh sb="2" eb="4">
      <t>バショ</t>
    </rPh>
    <phoneticPr fontId="2"/>
  </si>
  <si>
    <t>工事場所</t>
    <rPh sb="0" eb="2">
      <t>コウジ</t>
    </rPh>
    <rPh sb="2" eb="4">
      <t>バショ</t>
    </rPh>
    <phoneticPr fontId="2"/>
  </si>
  <si>
    <t>村上市寒川</t>
    <rPh sb="0" eb="2">
      <t>ムラカミ</t>
    </rPh>
    <rPh sb="2" eb="3">
      <t>シ</t>
    </rPh>
    <rPh sb="3" eb="5">
      <t>カンガワ</t>
    </rPh>
    <phoneticPr fontId="2"/>
  </si>
  <si>
    <t>請求額計①+②+③+④</t>
    <rPh sb="0" eb="2">
      <t>セイキュウ</t>
    </rPh>
    <rPh sb="2" eb="3">
      <t>ガク</t>
    </rPh>
    <rPh sb="3" eb="4">
      <t>ケイ</t>
    </rPh>
    <phoneticPr fontId="2"/>
  </si>
  <si>
    <t>不課税対象請求額③</t>
    <rPh sb="0" eb="3">
      <t>フカゼイ</t>
    </rPh>
    <rPh sb="3" eb="5">
      <t>タイショウ</t>
    </rPh>
    <rPh sb="5" eb="7">
      <t>セイキュウ</t>
    </rPh>
    <rPh sb="7" eb="8">
      <t>ガク</t>
    </rPh>
    <phoneticPr fontId="2"/>
  </si>
  <si>
    <t>非課税対象請求額④</t>
    <rPh sb="0" eb="1">
      <t>ヒ</t>
    </rPh>
    <rPh sb="1" eb="3">
      <t>カゼイ</t>
    </rPh>
    <rPh sb="3" eb="5">
      <t>タイショウ</t>
    </rPh>
    <rPh sb="5" eb="7">
      <t>セイキュウ</t>
    </rPh>
    <rPh sb="7" eb="8">
      <t>ガク</t>
    </rPh>
    <phoneticPr fontId="2"/>
  </si>
  <si>
    <t>ver.3</t>
    <phoneticPr fontId="2"/>
  </si>
  <si>
    <t>㊞</t>
    <phoneticPr fontId="2"/>
  </si>
  <si>
    <t>㊞</t>
    <phoneticPr fontId="2"/>
  </si>
  <si>
    <r>
      <t>一般用（合計）・・・　</t>
    </r>
    <r>
      <rPr>
        <b/>
        <sz val="12"/>
        <color theme="1"/>
        <rFont val="Yu Gothic"/>
        <family val="3"/>
        <charset val="128"/>
        <scheme val="minor"/>
      </rPr>
      <t>1部</t>
    </r>
    <r>
      <rPr>
        <sz val="12"/>
        <color theme="1"/>
        <rFont val="Yu Gothic"/>
        <family val="2"/>
        <scheme val="minor"/>
      </rPr>
      <t xml:space="preserve"> 提出</t>
    </r>
    <rPh sb="0" eb="3">
      <t>イッパンヨウ</t>
    </rPh>
    <rPh sb="4" eb="6">
      <t>ゴウケイ</t>
    </rPh>
    <rPh sb="12" eb="13">
      <t>ブ</t>
    </rPh>
    <rPh sb="14" eb="16">
      <t>テイシュツ</t>
    </rPh>
    <phoneticPr fontId="2"/>
  </si>
  <si>
    <r>
      <t>一般用（明細）・・・　</t>
    </r>
    <r>
      <rPr>
        <b/>
        <sz val="12"/>
        <color theme="1"/>
        <rFont val="Yu Gothic"/>
        <family val="3"/>
        <charset val="128"/>
        <scheme val="minor"/>
      </rPr>
      <t>1部</t>
    </r>
    <r>
      <rPr>
        <sz val="12"/>
        <color theme="1"/>
        <rFont val="Yu Gothic"/>
        <family val="2"/>
        <scheme val="minor"/>
      </rPr>
      <t xml:space="preserve"> 提出</t>
    </r>
    <rPh sb="12" eb="13">
      <t>ブ</t>
    </rPh>
    <rPh sb="14" eb="16">
      <t>テイシュツ</t>
    </rPh>
    <phoneticPr fontId="2"/>
  </si>
  <si>
    <t>　複数現場がある際は(２)、(３)、…のシートをセットでご使用ください。</t>
    <phoneticPr fontId="2"/>
  </si>
  <si>
    <t>適格請求書発行事業者 登録番号</t>
    <rPh sb="11" eb="15">
      <t>トウロクバンゴウ</t>
    </rPh>
    <phoneticPr fontId="2"/>
  </si>
  <si>
    <t>「T」（ローマ字）＋ 数字13桁 で入力してください</t>
    <rPh sb="18" eb="20">
      <t>ニュウリョク</t>
    </rPh>
    <phoneticPr fontId="2"/>
  </si>
  <si>
    <t>2023/10/31と入力すれば、令和5年10月31の表示になります</t>
    <rPh sb="11" eb="13">
      <t>ニュウリョク</t>
    </rPh>
    <rPh sb="17" eb="19">
      <t>レイワ</t>
    </rPh>
    <rPh sb="20" eb="21">
      <t>ネン</t>
    </rPh>
    <rPh sb="23" eb="24">
      <t>ガツ</t>
    </rPh>
    <rPh sb="27" eb="29">
      <t>ヒョウジ</t>
    </rPh>
    <phoneticPr fontId="2"/>
  </si>
  <si>
    <t>取引先コード</t>
    <phoneticPr fontId="2"/>
  </si>
  <si>
    <t>事業者登録番号</t>
    <rPh sb="0" eb="3">
      <t>ジギョウシャ</t>
    </rPh>
    <rPh sb="3" eb="7">
      <t>トウロクバンゴウ</t>
    </rPh>
    <phoneticPr fontId="2"/>
  </si>
  <si>
    <t>T9110001018170</t>
    <phoneticPr fontId="2"/>
  </si>
  <si>
    <t>『一般用請求書・明細入力用（インボイス対応）』</t>
    <rPh sb="1" eb="4">
      <t>イッパンヨウ</t>
    </rPh>
    <rPh sb="4" eb="7">
      <t>セイキュウショ</t>
    </rPh>
    <rPh sb="8" eb="12">
      <t>メイサイニュウリョク</t>
    </rPh>
    <rPh sb="12" eb="13">
      <t>ヨウ</t>
    </rPh>
    <rPh sb="19" eb="21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</si>
</sst>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&quot;&quot;&quot;d&quot;&quot;"/>
    <numFmt numFmtId="177" formatCode="0_);[Red]\(0\)"/>
    <numFmt numFmtId="178" formatCode="[&gt;=1000]#,##0;General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0"/>
      <color theme="1"/>
      <name val="Segoe UI Symbol"/>
      <family val="3"/>
    </font>
    <font>
      <sz val="12"/>
      <color rgb="FFFF0000"/>
      <name val="Yu Gothic"/>
      <family val="3"/>
      <charset val="128"/>
      <scheme val="minor"/>
    </font>
    <font>
      <sz val="12"/>
      <color rgb="FFFF0000"/>
      <name val="Yu Gothic"/>
      <family val="2"/>
      <scheme val="minor"/>
    </font>
    <font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66FF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0" fontId="4" fillId="0" borderId="0" xfId="0" applyFont="1"/>
    <xf numFmtId="0" fontId="4" fillId="0" borderId="6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6" xfId="0" applyBorder="1"/>
    <xf numFmtId="0" fontId="6" fillId="0" borderId="0" xfId="0" applyFont="1"/>
    <xf numFmtId="0" fontId="7" fillId="0" borderId="0" xfId="0" applyFont="1"/>
    <xf numFmtId="58" fontId="7" fillId="0" borderId="0" xfId="0" applyNumberFormat="1" applyFont="1"/>
    <xf numFmtId="0" fontId="0" fillId="0" borderId="35" xfId="0" applyBorder="1"/>
    <xf numFmtId="0" fontId="0" fillId="0" borderId="35" xfId="0" quotePrefix="1" applyBorder="1"/>
    <xf numFmtId="0" fontId="6" fillId="0" borderId="3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6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40" xfId="0" applyFont="1" applyBorder="1" applyAlignment="1">
      <alignment horizontal="center" vertical="center" shrinkToFit="1"/>
    </xf>
    <xf numFmtId="58" fontId="0" fillId="2" borderId="35" xfId="0" applyNumberFormat="1" applyFill="1" applyBorder="1" applyAlignment="1">
      <alignment horizontal="left"/>
    </xf>
    <xf numFmtId="0" fontId="0" fillId="0" borderId="35" xfId="0" applyBorder="1" applyAlignment="1">
      <alignment horizontal="left" shrinkToFit="1"/>
    </xf>
    <xf numFmtId="0" fontId="0" fillId="0" borderId="35" xfId="0" applyBorder="1" applyAlignment="1">
      <alignment shrinkToFit="1"/>
    </xf>
    <xf numFmtId="58" fontId="0" fillId="2" borderId="35" xfId="0" applyNumberForma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42" xfId="0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0" fontId="0" fillId="0" borderId="0" xfId="0" applyProtection="1">
      <protection hidden="1"/>
    </xf>
    <xf numFmtId="0" fontId="4" fillId="0" borderId="24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shrinkToFit="1"/>
      <protection hidden="1"/>
    </xf>
    <xf numFmtId="0" fontId="4" fillId="0" borderId="27" xfId="0" applyFont="1" applyBorder="1" applyProtection="1">
      <protection hidden="1"/>
    </xf>
    <xf numFmtId="176" fontId="4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Protection="1">
      <protection hidden="1"/>
    </xf>
    <xf numFmtId="0" fontId="4" fillId="0" borderId="31" xfId="0" applyFont="1" applyBorder="1" applyProtection="1"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4" fillId="0" borderId="46" xfId="0" applyFont="1" applyBorder="1" applyProtection="1">
      <protection hidden="1"/>
    </xf>
    <xf numFmtId="0" fontId="4" fillId="0" borderId="40" xfId="0" applyFont="1" applyBorder="1" applyProtection="1"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4" fillId="0" borderId="27" xfId="0" applyFont="1" applyBorder="1" applyAlignment="1" applyProtection="1">
      <alignment shrinkToFit="1"/>
      <protection hidden="1"/>
    </xf>
    <xf numFmtId="176" fontId="4" fillId="0" borderId="1" xfId="0" applyNumberFormat="1" applyFont="1" applyBorder="1" applyAlignment="1" applyProtection="1">
      <alignment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2" borderId="27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43" xfId="0" applyFont="1" applyFill="1" applyBorder="1" applyProtection="1">
      <protection hidden="1"/>
    </xf>
    <xf numFmtId="0" fontId="4" fillId="2" borderId="44" xfId="0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0" xfId="0" applyFont="1" applyBorder="1" applyProtection="1">
      <protection hidden="1"/>
    </xf>
    <xf numFmtId="0" fontId="4" fillId="2" borderId="27" xfId="0" applyFont="1" applyFill="1" applyBorder="1" applyAlignment="1" applyProtection="1">
      <alignment horizontal="right" shrinkToFit="1"/>
      <protection locked="0"/>
    </xf>
    <xf numFmtId="0" fontId="4" fillId="2" borderId="1" xfId="0" applyFont="1" applyFill="1" applyBorder="1" applyAlignment="1" applyProtection="1">
      <alignment horizontal="right" shrinkToFit="1"/>
      <protection locked="0"/>
    </xf>
    <xf numFmtId="0" fontId="4" fillId="2" borderId="43" xfId="0" applyFont="1" applyFill="1" applyBorder="1" applyAlignment="1" applyProtection="1">
      <alignment horizontal="right" shrinkToFit="1"/>
      <protection locked="0"/>
    </xf>
    <xf numFmtId="0" fontId="4" fillId="2" borderId="44" xfId="0" applyFont="1" applyFill="1" applyBorder="1" applyAlignment="1" applyProtection="1">
      <alignment horizontal="right" shrinkToFit="1"/>
      <protection locked="0"/>
    </xf>
    <xf numFmtId="0" fontId="0" fillId="0" borderId="12" xfId="0" applyBorder="1" applyAlignment="1">
      <alignment horizontal="right"/>
    </xf>
    <xf numFmtId="0" fontId="4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/>
    <xf numFmtId="58" fontId="4" fillId="0" borderId="0" xfId="0" applyNumberFormat="1" applyFont="1" applyAlignment="1" applyProtection="1">
      <alignment vertical="center" shrinkToFit="1"/>
      <protection hidden="1"/>
    </xf>
    <xf numFmtId="49" fontId="0" fillId="2" borderId="35" xfId="0" applyNumberFormat="1" applyFill="1" applyBorder="1" applyAlignment="1">
      <alignment horizontal="left"/>
    </xf>
    <xf numFmtId="49" fontId="0" fillId="2" borderId="35" xfId="0" applyNumberFormat="1" applyFill="1" applyBorder="1"/>
    <xf numFmtId="49" fontId="0" fillId="2" borderId="35" xfId="0" applyNumberForma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8" fontId="4" fillId="0" borderId="33" xfId="0" applyNumberFormat="1" applyFont="1" applyBorder="1" applyAlignment="1" applyProtection="1">
      <alignment vertical="center"/>
      <protection hidden="1"/>
    </xf>
    <xf numFmtId="38" fontId="4" fillId="0" borderId="15" xfId="0" applyNumberFormat="1" applyFont="1" applyBorder="1" applyAlignment="1" applyProtection="1">
      <alignment vertical="center"/>
      <protection hidden="1"/>
    </xf>
    <xf numFmtId="0" fontId="4" fillId="0" borderId="48" xfId="0" applyFont="1" applyBorder="1" applyAlignment="1" applyProtection="1">
      <alignment horizontal="center" vertical="center" shrinkToFit="1"/>
      <protection hidden="1"/>
    </xf>
    <xf numFmtId="0" fontId="4" fillId="0" borderId="47" xfId="0" applyFont="1" applyBorder="1" applyAlignment="1" applyProtection="1">
      <alignment horizontal="center" vertical="center" shrinkToFit="1"/>
      <protection hidden="1"/>
    </xf>
    <xf numFmtId="0" fontId="4" fillId="0" borderId="53" xfId="0" applyFont="1" applyBorder="1" applyAlignment="1" applyProtection="1">
      <alignment horizontal="center" vertical="center" shrinkToFit="1"/>
      <protection hidden="1"/>
    </xf>
    <xf numFmtId="0" fontId="4" fillId="0" borderId="50" xfId="0" applyFont="1" applyBorder="1" applyAlignment="1" applyProtection="1">
      <alignment horizontal="center" vertical="center" shrinkToFit="1"/>
      <protection hidden="1"/>
    </xf>
    <xf numFmtId="0" fontId="4" fillId="0" borderId="51" xfId="0" applyFont="1" applyBorder="1" applyAlignment="1" applyProtection="1">
      <alignment horizontal="center" vertical="center" shrinkToFit="1"/>
      <protection hidden="1"/>
    </xf>
    <xf numFmtId="0" fontId="4" fillId="0" borderId="54" xfId="0" applyFont="1" applyBorder="1" applyAlignment="1" applyProtection="1">
      <alignment horizontal="center" vertical="center" shrinkToFit="1"/>
      <protection hidden="1"/>
    </xf>
    <xf numFmtId="38" fontId="4" fillId="0" borderId="47" xfId="0" applyNumberFormat="1" applyFont="1" applyBorder="1" applyAlignment="1" applyProtection="1">
      <alignment horizontal="right" vertical="center" shrinkToFit="1"/>
      <protection hidden="1"/>
    </xf>
    <xf numFmtId="38" fontId="4" fillId="0" borderId="51" xfId="0" applyNumberFormat="1" applyFont="1" applyBorder="1" applyAlignment="1" applyProtection="1">
      <alignment horizontal="right" vertical="center" shrinkToFit="1"/>
      <protection hidden="1"/>
    </xf>
    <xf numFmtId="0" fontId="4" fillId="0" borderId="49" xfId="0" applyFont="1" applyBorder="1" applyAlignment="1" applyProtection="1">
      <alignment horizontal="center" shrinkToFit="1"/>
      <protection hidden="1"/>
    </xf>
    <xf numFmtId="0" fontId="4" fillId="0" borderId="52" xfId="0" applyFont="1" applyBorder="1" applyAlignment="1" applyProtection="1">
      <alignment horizontal="center" shrinkToFit="1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36" xfId="0" applyFont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58" fontId="4" fillId="0" borderId="4" xfId="0" applyNumberFormat="1" applyFont="1" applyBorder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shrinkToFit="1"/>
      <protection hidden="1"/>
    </xf>
    <xf numFmtId="38" fontId="4" fillId="0" borderId="41" xfId="0" applyNumberFormat="1" applyFont="1" applyBorder="1" applyAlignment="1" applyProtection="1">
      <alignment horizontal="right" vertical="center" shrinkToFit="1"/>
      <protection hidden="1"/>
    </xf>
    <xf numFmtId="38" fontId="4" fillId="0" borderId="37" xfId="0" applyNumberFormat="1" applyFont="1" applyBorder="1" applyAlignment="1" applyProtection="1">
      <alignment horizontal="right" vertical="center" shrinkToFit="1"/>
      <protection hidden="1"/>
    </xf>
    <xf numFmtId="38" fontId="4" fillId="0" borderId="29" xfId="0" applyNumberFormat="1" applyFont="1" applyBorder="1" applyAlignment="1" applyProtection="1">
      <alignment vertical="center"/>
      <protection hidden="1"/>
    </xf>
    <xf numFmtId="38" fontId="4" fillId="0" borderId="2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38" fontId="4" fillId="0" borderId="13" xfId="1" applyFont="1" applyFill="1" applyBorder="1" applyAlignment="1" applyProtection="1">
      <alignment horizontal="right"/>
      <protection hidden="1"/>
    </xf>
    <xf numFmtId="38" fontId="4" fillId="0" borderId="2" xfId="1" applyFont="1" applyFill="1" applyBorder="1" applyAlignment="1" applyProtection="1">
      <alignment horizontal="right"/>
      <protection hidden="1"/>
    </xf>
    <xf numFmtId="38" fontId="4" fillId="0" borderId="3" xfId="1" applyFont="1" applyFill="1" applyBorder="1" applyAlignment="1" applyProtection="1">
      <alignment horizontal="right"/>
      <protection hidden="1"/>
    </xf>
    <xf numFmtId="38" fontId="4" fillId="3" borderId="13" xfId="1" applyFont="1" applyFill="1" applyBorder="1" applyAlignment="1" applyProtection="1">
      <alignment horizontal="right"/>
      <protection hidden="1"/>
    </xf>
    <xf numFmtId="38" fontId="4" fillId="3" borderId="3" xfId="1" applyFont="1" applyFill="1" applyBorder="1" applyAlignment="1" applyProtection="1">
      <alignment horizontal="right"/>
      <protection hidden="1"/>
    </xf>
    <xf numFmtId="9" fontId="4" fillId="0" borderId="1" xfId="0" applyNumberFormat="1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shrinkToFit="1"/>
      <protection hidden="1"/>
    </xf>
    <xf numFmtId="0" fontId="4" fillId="0" borderId="2" xfId="0" applyFont="1" applyBorder="1" applyAlignment="1" applyProtection="1">
      <alignment horizontal="center" shrinkToFit="1"/>
      <protection hidden="1"/>
    </xf>
    <xf numFmtId="0" fontId="4" fillId="0" borderId="3" xfId="0" applyFont="1" applyBorder="1" applyAlignment="1" applyProtection="1">
      <alignment horizontal="center" shrinkToFit="1"/>
      <protection hidden="1"/>
    </xf>
    <xf numFmtId="0" fontId="4" fillId="0" borderId="33" xfId="0" applyFont="1" applyBorder="1" applyAlignment="1" applyProtection="1">
      <alignment horizontal="center" shrinkToFit="1"/>
      <protection hidden="1"/>
    </xf>
    <xf numFmtId="0" fontId="4" fillId="0" borderId="15" xfId="0" applyFont="1" applyBorder="1" applyAlignment="1" applyProtection="1">
      <alignment horizontal="center" shrinkToFit="1"/>
      <protection hidden="1"/>
    </xf>
    <xf numFmtId="0" fontId="4" fillId="0" borderId="16" xfId="0" applyFont="1" applyBorder="1" applyAlignment="1" applyProtection="1">
      <alignment horizontal="center" shrinkToFit="1"/>
      <protection hidden="1"/>
    </xf>
    <xf numFmtId="0" fontId="0" fillId="0" borderId="25" xfId="0" applyBorder="1" applyAlignment="1" applyProtection="1">
      <alignment horizontal="center" shrinkToFit="1"/>
      <protection hidden="1"/>
    </xf>
    <xf numFmtId="0" fontId="0" fillId="0" borderId="26" xfId="0" applyBorder="1" applyAlignment="1" applyProtection="1">
      <alignment horizontal="center" shrinkToFit="1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/>
      <protection hidden="1"/>
    </xf>
    <xf numFmtId="58" fontId="4" fillId="0" borderId="0" xfId="0" applyNumberFormat="1" applyFont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/>
      <protection hidden="1"/>
    </xf>
    <xf numFmtId="38" fontId="4" fillId="0" borderId="29" xfId="1" applyFont="1" applyFill="1" applyBorder="1" applyAlignment="1" applyProtection="1">
      <alignment horizontal="right"/>
      <protection hidden="1"/>
    </xf>
    <xf numFmtId="38" fontId="4" fillId="0" borderId="21" xfId="1" applyFont="1" applyFill="1" applyBorder="1" applyAlignment="1" applyProtection="1">
      <alignment horizontal="right"/>
      <protection hidden="1"/>
    </xf>
    <xf numFmtId="38" fontId="4" fillId="0" borderId="22" xfId="1" applyFont="1" applyFill="1" applyBorder="1" applyAlignment="1" applyProtection="1">
      <alignment horizontal="right"/>
      <protection hidden="1"/>
    </xf>
    <xf numFmtId="38" fontId="4" fillId="0" borderId="29" xfId="1" applyFont="1" applyFill="1" applyBorder="1" applyAlignment="1" applyProtection="1">
      <alignment horizontal="center"/>
      <protection hidden="1"/>
    </xf>
    <xf numFmtId="38" fontId="4" fillId="0" borderId="22" xfId="1" applyFont="1" applyFill="1" applyBorder="1" applyAlignment="1" applyProtection="1">
      <alignment horizontal="center"/>
      <protection hidden="1"/>
    </xf>
    <xf numFmtId="38" fontId="4" fillId="0" borderId="21" xfId="1" applyFont="1" applyFill="1" applyBorder="1" applyAlignment="1" applyProtection="1">
      <alignment horizontal="center"/>
      <protection hidden="1"/>
    </xf>
    <xf numFmtId="9" fontId="4" fillId="0" borderId="31" xfId="0" applyNumberFormat="1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/>
      <protection hidden="1"/>
    </xf>
    <xf numFmtId="0" fontId="6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center" shrinkToFit="1"/>
      <protection hidden="1"/>
    </xf>
    <xf numFmtId="0" fontId="6" fillId="0" borderId="4" xfId="0" applyFont="1" applyBorder="1" applyAlignment="1" applyProtection="1">
      <alignment horizontal="center" shrinkToFit="1"/>
      <protection hidden="1"/>
    </xf>
    <xf numFmtId="38" fontId="4" fillId="0" borderId="13" xfId="0" applyNumberFormat="1" applyFont="1" applyBorder="1" applyAlignment="1" applyProtection="1">
      <alignment vertical="center"/>
      <protection hidden="1"/>
    </xf>
    <xf numFmtId="38" fontId="4" fillId="0" borderId="2" xfId="0" applyNumberFormat="1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38" fontId="4" fillId="0" borderId="33" xfId="0" applyNumberFormat="1" applyFont="1" applyBorder="1" applyAlignment="1" applyProtection="1">
      <alignment horizontal="right" vertical="center"/>
      <protection hidden="1"/>
    </xf>
    <xf numFmtId="38" fontId="4" fillId="0" borderId="15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shrinkToFit="1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38" fontId="4" fillId="2" borderId="1" xfId="1" applyFont="1" applyFill="1" applyBorder="1" applyAlignment="1" applyProtection="1">
      <alignment horizontal="right"/>
      <protection hidden="1"/>
    </xf>
    <xf numFmtId="38" fontId="4" fillId="3" borderId="2" xfId="1" applyFont="1" applyFill="1" applyBorder="1" applyAlignment="1" applyProtection="1">
      <alignment horizontal="right"/>
      <protection hidden="1"/>
    </xf>
    <xf numFmtId="9" fontId="4" fillId="2" borderId="1" xfId="0" applyNumberFormat="1" applyFont="1" applyFill="1" applyBorder="1" applyAlignment="1" applyProtection="1">
      <alignment horizontal="center"/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4" fillId="0" borderId="1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0" xfId="0" applyFont="1" applyBorder="1" applyAlignment="1" applyProtection="1">
      <alignment horizontal="center"/>
      <protection hidden="1"/>
    </xf>
    <xf numFmtId="38" fontId="4" fillId="0" borderId="41" xfId="1" applyFont="1" applyFill="1" applyBorder="1" applyAlignment="1" applyProtection="1">
      <alignment horizontal="right"/>
      <protection hidden="1"/>
    </xf>
    <xf numFmtId="38" fontId="4" fillId="0" borderId="37" xfId="1" applyFont="1" applyFill="1" applyBorder="1" applyAlignment="1" applyProtection="1">
      <alignment horizontal="right"/>
      <protection hidden="1"/>
    </xf>
    <xf numFmtId="38" fontId="4" fillId="0" borderId="38" xfId="1" applyFont="1" applyFill="1" applyBorder="1" applyAlignment="1" applyProtection="1">
      <alignment horizontal="right"/>
      <protection hidden="1"/>
    </xf>
    <xf numFmtId="9" fontId="4" fillId="0" borderId="40" xfId="0" applyNumberFormat="1" applyFont="1" applyBorder="1" applyAlignment="1" applyProtection="1">
      <alignment horizontal="center"/>
      <protection hidden="1"/>
    </xf>
    <xf numFmtId="0" fontId="4" fillId="0" borderId="39" xfId="0" applyFont="1" applyBorder="1" applyAlignment="1" applyProtection="1">
      <alignment horizontal="center"/>
      <protection hidden="1"/>
    </xf>
    <xf numFmtId="0" fontId="10" fillId="2" borderId="44" xfId="0" applyFont="1" applyFill="1" applyBorder="1" applyAlignment="1" applyProtection="1">
      <alignment horizontal="center"/>
      <protection hidden="1"/>
    </xf>
    <xf numFmtId="0" fontId="4" fillId="2" borderId="44" xfId="0" applyFont="1" applyFill="1" applyBorder="1" applyAlignment="1" applyProtection="1">
      <alignment horizontal="center"/>
      <protection hidden="1"/>
    </xf>
    <xf numFmtId="9" fontId="4" fillId="2" borderId="44" xfId="0" applyNumberFormat="1" applyFont="1" applyFill="1" applyBorder="1" applyAlignment="1" applyProtection="1">
      <alignment horizontal="center"/>
      <protection hidden="1"/>
    </xf>
    <xf numFmtId="0" fontId="4" fillId="2" borderId="45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10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shrinkToFit="1"/>
      <protection hidden="1"/>
    </xf>
    <xf numFmtId="49" fontId="4" fillId="2" borderId="13" xfId="0" applyNumberFormat="1" applyFont="1" applyFill="1" applyBorder="1" applyAlignment="1" applyProtection="1">
      <alignment horizontal="left" shrinkToFit="1"/>
      <protection locked="0"/>
    </xf>
    <xf numFmtId="49" fontId="4" fillId="2" borderId="2" xfId="0" applyNumberFormat="1" applyFont="1" applyFill="1" applyBorder="1" applyAlignment="1" applyProtection="1">
      <alignment horizontal="left" shrinkToFit="1"/>
      <protection locked="0"/>
    </xf>
    <xf numFmtId="49" fontId="4" fillId="2" borderId="3" xfId="0" applyNumberFormat="1" applyFont="1" applyFill="1" applyBorder="1" applyAlignment="1" applyProtection="1">
      <alignment horizontal="left" shrinkToFit="1"/>
      <protection locked="0"/>
    </xf>
    <xf numFmtId="38" fontId="4" fillId="0" borderId="13" xfId="1" applyFont="1" applyFill="1" applyBorder="1" applyAlignment="1" applyProtection="1">
      <alignment horizontal="right" shrinkToFit="1"/>
      <protection hidden="1"/>
    </xf>
    <xf numFmtId="38" fontId="4" fillId="0" borderId="2" xfId="1" applyFont="1" applyFill="1" applyBorder="1" applyAlignment="1" applyProtection="1">
      <alignment horizontal="right" shrinkToFit="1"/>
      <protection hidden="1"/>
    </xf>
    <xf numFmtId="38" fontId="4" fillId="0" borderId="3" xfId="1" applyFont="1" applyFill="1" applyBorder="1" applyAlignment="1" applyProtection="1">
      <alignment horizontal="right" shrinkToFit="1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 shrinkToFit="1"/>
      <protection hidden="1"/>
    </xf>
    <xf numFmtId="0" fontId="4" fillId="0" borderId="21" xfId="0" applyFont="1" applyBorder="1" applyAlignment="1" applyProtection="1">
      <alignment horizontal="center" shrinkToFit="1"/>
      <protection hidden="1"/>
    </xf>
    <xf numFmtId="0" fontId="4" fillId="0" borderId="22" xfId="0" applyFont="1" applyBorder="1" applyAlignment="1" applyProtection="1">
      <alignment horizontal="center" shrinkToFit="1"/>
      <protection hidden="1"/>
    </xf>
    <xf numFmtId="38" fontId="4" fillId="3" borderId="13" xfId="1" applyFont="1" applyFill="1" applyBorder="1" applyAlignment="1" applyProtection="1">
      <alignment horizontal="right" shrinkToFit="1"/>
      <protection locked="0"/>
    </xf>
    <xf numFmtId="38" fontId="4" fillId="3" borderId="3" xfId="1" applyFont="1" applyFill="1" applyBorder="1" applyAlignment="1" applyProtection="1">
      <alignment horizontal="right" shrinkToFit="1"/>
      <protection locked="0"/>
    </xf>
    <xf numFmtId="38" fontId="4" fillId="0" borderId="29" xfId="0" applyNumberFormat="1" applyFont="1" applyBorder="1" applyAlignment="1" applyProtection="1">
      <alignment horizontal="right" vertical="center" shrinkToFit="1"/>
      <protection hidden="1"/>
    </xf>
    <xf numFmtId="38" fontId="4" fillId="0" borderId="21" xfId="0" applyNumberFormat="1" applyFont="1" applyBorder="1" applyAlignment="1" applyProtection="1">
      <alignment horizontal="right" vertical="center" shrinkToFit="1"/>
      <protection hidden="1"/>
    </xf>
    <xf numFmtId="38" fontId="4" fillId="0" borderId="13" xfId="0" applyNumberFormat="1" applyFont="1" applyBorder="1" applyAlignment="1" applyProtection="1">
      <alignment horizontal="right" vertical="center" shrinkToFit="1"/>
      <protection hidden="1"/>
    </xf>
    <xf numFmtId="38" fontId="4" fillId="0" borderId="2" xfId="0" applyNumberFormat="1" applyFont="1" applyBorder="1" applyAlignment="1" applyProtection="1">
      <alignment horizontal="right" vertical="center" shrinkToFit="1"/>
      <protection hidden="1"/>
    </xf>
    <xf numFmtId="38" fontId="4" fillId="3" borderId="1" xfId="1" applyFont="1" applyFill="1" applyBorder="1" applyAlignment="1" applyProtection="1">
      <alignment horizontal="right" shrinkToFit="1"/>
      <protection locked="0"/>
    </xf>
    <xf numFmtId="58" fontId="4" fillId="0" borderId="0" xfId="0" applyNumberFormat="1" applyFont="1" applyAlignment="1" applyProtection="1">
      <alignment horizontal="left" vertical="center" shrinkToFit="1"/>
      <protection hidden="1"/>
    </xf>
    <xf numFmtId="58" fontId="4" fillId="0" borderId="4" xfId="0" applyNumberFormat="1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 shrinkToFit="1"/>
      <protection hidden="1"/>
    </xf>
    <xf numFmtId="58" fontId="4" fillId="0" borderId="0" xfId="0" applyNumberFormat="1" applyFont="1" applyAlignment="1" applyProtection="1">
      <alignment horizontal="center" vertical="center" shrinkToFit="1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38" fontId="4" fillId="0" borderId="33" xfId="0" applyNumberFormat="1" applyFont="1" applyBorder="1" applyAlignment="1" applyProtection="1">
      <alignment horizontal="right" vertical="center" shrinkToFit="1"/>
      <protection hidden="1"/>
    </xf>
    <xf numFmtId="38" fontId="4" fillId="0" borderId="15" xfId="0" applyNumberFormat="1" applyFont="1" applyBorder="1" applyAlignment="1" applyProtection="1">
      <alignment horizontal="right" vertical="center" shrinkToFit="1"/>
      <protection hidden="1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0" xfId="0" applyFont="1" applyBorder="1" applyAlignment="1" applyProtection="1">
      <alignment horizontal="center" shrinkToFit="1"/>
      <protection hidden="1"/>
    </xf>
    <xf numFmtId="0" fontId="4" fillId="0" borderId="40" xfId="0" applyFont="1" applyBorder="1" applyAlignment="1">
      <alignment horizontal="center" shrinkToFit="1"/>
    </xf>
    <xf numFmtId="38" fontId="4" fillId="0" borderId="41" xfId="1" applyFont="1" applyFill="1" applyBorder="1" applyAlignment="1" applyProtection="1">
      <alignment horizontal="right" shrinkToFit="1"/>
      <protection hidden="1"/>
    </xf>
    <xf numFmtId="38" fontId="4" fillId="0" borderId="37" xfId="1" applyFont="1" applyFill="1" applyBorder="1" applyAlignment="1" applyProtection="1">
      <alignment horizontal="right" shrinkToFit="1"/>
      <protection hidden="1"/>
    </xf>
    <xf numFmtId="38" fontId="4" fillId="0" borderId="38" xfId="1" applyFont="1" applyFill="1" applyBorder="1" applyAlignment="1" applyProtection="1">
      <alignment horizontal="right" shrinkToFit="1"/>
      <protection hidden="1"/>
    </xf>
    <xf numFmtId="9" fontId="4" fillId="0" borderId="40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3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49" fontId="4" fillId="2" borderId="1" xfId="0" applyNumberFormat="1" applyFont="1" applyFill="1" applyBorder="1" applyAlignment="1" applyProtection="1">
      <alignment horizontal="left" shrinkToFit="1"/>
      <protection locked="0"/>
    </xf>
    <xf numFmtId="178" fontId="4" fillId="2" borderId="1" xfId="1" applyNumberFormat="1" applyFont="1" applyFill="1" applyBorder="1" applyAlignment="1" applyProtection="1">
      <alignment shrinkToFit="1"/>
      <protection locked="0"/>
    </xf>
    <xf numFmtId="178" fontId="4" fillId="2" borderId="44" xfId="1" applyNumberFormat="1" applyFont="1" applyFill="1" applyBorder="1" applyAlignment="1" applyProtection="1">
      <alignment horizontal="right" shrinkToFit="1"/>
      <protection locked="0"/>
    </xf>
    <xf numFmtId="38" fontId="4" fillId="3" borderId="2" xfId="1" applyFont="1" applyFill="1" applyBorder="1" applyAlignment="1" applyProtection="1">
      <alignment horizontal="right" shrinkToFit="1"/>
      <protection locked="0"/>
    </xf>
    <xf numFmtId="9" fontId="4" fillId="2" borderId="44" xfId="0" applyNumberFormat="1" applyFont="1" applyFill="1" applyBorder="1" applyAlignment="1" applyProtection="1">
      <alignment horizontal="center"/>
      <protection locked="0"/>
    </xf>
    <xf numFmtId="0" fontId="4" fillId="2" borderId="45" xfId="0" applyFont="1" applyFill="1" applyBorder="1" applyAlignment="1" applyProtection="1">
      <alignment horizontal="center"/>
      <protection locked="0"/>
    </xf>
    <xf numFmtId="178" fontId="4" fillId="2" borderId="1" xfId="1" applyNumberFormat="1" applyFont="1" applyFill="1" applyBorder="1" applyAlignment="1" applyProtection="1">
      <alignment horizontal="right" shrinkToFit="1"/>
      <protection locked="0"/>
    </xf>
    <xf numFmtId="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CCFF"/>
      <color rgb="FF6699FF"/>
      <color rgb="FF00CC99"/>
      <color rgb="FF009900"/>
      <color rgb="FF00FF99"/>
      <color rgb="FF99CC00"/>
      <color rgb="FF66FF66"/>
      <color rgb="FF33CC33"/>
      <color rgb="FF66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120015</xdr:colOff>
      <xdr:row>11</xdr:row>
      <xdr:rowOff>232410</xdr:rowOff>
    </xdr:from>
    <xdr:to>
      <xdr:col>14</xdr:col>
      <xdr:colOff>120015</xdr:colOff>
      <xdr:row>18</xdr:row>
      <xdr:rowOff>47625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 flipV="1">
          <a:off x="2619375" y="2625090"/>
          <a:ext cx="1874520" cy="1423035"/>
        </a:xfrm>
        <a:prstGeom prst="wedgeEllipseCallout">
          <a:avLst>
            <a:gd name="adj1" fmla="val 93251"/>
            <a:gd name="adj2" fmla="val 48838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税区分ごとに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主要な取引品目を</a:t>
          </a:r>
          <a:endParaRPr kumimoji="1" lang="en-US" altLang="ja-JP" sz="1100" b="1"/>
        </a:p>
        <a:p>
          <a:pPr algn="l"/>
          <a:r>
            <a:rPr kumimoji="1" lang="ja-JP" altLang="en-US" sz="1100" b="1"/>
            <a:t>入力してください。</a:t>
          </a:r>
        </a:p>
      </xdr:txBody>
    </xdr:sp>
    <xdr:clientData/>
  </xdr:twoCellAnchor>
  <xdr:twoCellAnchor>
    <xdr:from>
      <xdr:col>1</xdr:col>
      <xdr:colOff>312420</xdr:colOff>
      <xdr:row>18</xdr:row>
      <xdr:rowOff>243840</xdr:rowOff>
    </xdr:from>
    <xdr:to>
      <xdr:col>8</xdr:col>
      <xdr:colOff>281940</xdr:colOff>
      <xdr:row>23</xdr:row>
      <xdr:rowOff>9525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 flipV="1">
          <a:off x="626745" y="4196715"/>
          <a:ext cx="2169795" cy="1032510"/>
        </a:xfrm>
        <a:prstGeom prst="wedgeEllipseCallout">
          <a:avLst>
            <a:gd name="adj1" fmla="val 55306"/>
            <a:gd name="adj2" fmla="val -791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請求月の最終日が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自動で表示されます。</a:t>
          </a:r>
        </a:p>
      </xdr:txBody>
    </xdr:sp>
    <xdr:clientData/>
  </xdr:twoCellAnchor>
  <xdr:twoCellAnchor>
    <xdr:from>
      <xdr:col>15</xdr:col>
      <xdr:colOff>154302</xdr:colOff>
      <xdr:row>21</xdr:row>
      <xdr:rowOff>89535</xdr:rowOff>
    </xdr:from>
    <xdr:to>
      <xdr:col>23</xdr:col>
      <xdr:colOff>7619</xdr:colOff>
      <xdr:row>25</xdr:row>
      <xdr:rowOff>129540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 flipV="1">
          <a:off x="4840602" y="4836795"/>
          <a:ext cx="2329817" cy="878205"/>
        </a:xfrm>
        <a:prstGeom prst="wedgeEllipseCallout">
          <a:avLst>
            <a:gd name="adj1" fmla="val 35523"/>
            <a:gd name="adj2" fmla="val -123468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>
              <a:solidFill>
                <a:srgbClr val="FF00FF"/>
              </a:solidFill>
            </a:rPr>
            <a:t>消費税は訂正可能です。</a:t>
          </a:r>
          <a:endParaRPr kumimoji="1" lang="en-US" altLang="ja-JP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24</xdr:col>
      <xdr:colOff>0</xdr:colOff>
      <xdr:row>5</xdr:row>
      <xdr:rowOff>66675</xdr:rowOff>
    </xdr:from>
    <xdr:to>
      <xdr:col>29</xdr:col>
      <xdr:colOff>228600</xdr:colOff>
      <xdr:row>9</xdr:row>
      <xdr:rowOff>228600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05700" y="1209675"/>
          <a:ext cx="1704975" cy="914400"/>
        </a:xfrm>
        <a:prstGeom prst="wedgeEllipseCallout">
          <a:avLst>
            <a:gd name="adj1" fmla="val 48934"/>
            <a:gd name="adj2" fmla="val -42708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会社印を押印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87632</xdr:colOff>
      <xdr:row>5</xdr:row>
      <xdr:rowOff>100965</xdr:rowOff>
    </xdr:from>
    <xdr:to>
      <xdr:col>24</xdr:col>
      <xdr:colOff>259080</xdr:colOff>
      <xdr:row>10</xdr:row>
      <xdr:rowOff>173355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115052" y="1183005"/>
          <a:ext cx="2571748" cy="1139190"/>
        </a:xfrm>
        <a:prstGeom prst="wedgeRoundRectCallout">
          <a:avLst>
            <a:gd name="adj1" fmla="val -8202"/>
            <a:gd name="adj2" fmla="val -80944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/>
            <a:t>日付と会社名・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事業者登録番号</a:t>
          </a:r>
          <a:r>
            <a:rPr kumimoji="1" lang="ja-JP" altLang="en-US" sz="1100" b="1"/>
            <a:t>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会社基本情報入力シートから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自動転記されます。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28575</xdr:colOff>
      <xdr:row>3</xdr:row>
      <xdr:rowOff>152400</xdr:rowOff>
    </xdr:from>
    <xdr:to>
      <xdr:col>9</xdr:col>
      <xdr:colOff>43815</xdr:colOff>
      <xdr:row>5</xdr:row>
      <xdr:rowOff>62865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8575" y="781050"/>
          <a:ext cx="3101340" cy="386715"/>
        </a:xfrm>
        <a:prstGeom prst="wedgeRoundRectCallout">
          <a:avLst>
            <a:gd name="adj1" fmla="val -15290"/>
            <a:gd name="adj2" fmla="val -99318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/>
            <a:t>工事番号は正確に入力してください。</a:t>
          </a:r>
        </a:p>
      </xdr:txBody>
    </xdr:sp>
    <xdr:clientData/>
  </xdr:twoCellAnchor>
  <xdr:twoCellAnchor>
    <xdr:from>
      <xdr:col>17</xdr:col>
      <xdr:colOff>295275</xdr:colOff>
      <xdr:row>11</xdr:row>
      <xdr:rowOff>120015</xdr:rowOff>
    </xdr:from>
    <xdr:to>
      <xdr:col>25</xdr:col>
      <xdr:colOff>38100</xdr:colOff>
      <xdr:row>15</xdr:row>
      <xdr:rowOff>97155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315075" y="2529840"/>
          <a:ext cx="2486025" cy="929640"/>
        </a:xfrm>
        <a:prstGeom prst="wedgeRoundRectCallout">
          <a:avLst>
            <a:gd name="adj1" fmla="val -63551"/>
            <a:gd name="adj2" fmla="val -3807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/>
            <a:t>日付から単価までは入力を、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税区分は選択をお願いします。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160021</xdr:colOff>
      <xdr:row>8</xdr:row>
      <xdr:rowOff>55245</xdr:rowOff>
    </xdr:from>
    <xdr:to>
      <xdr:col>12</xdr:col>
      <xdr:colOff>182881</xdr:colOff>
      <xdr:row>13</xdr:row>
      <xdr:rowOff>30480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874521" y="1731645"/>
          <a:ext cx="2423160" cy="1156335"/>
        </a:xfrm>
        <a:prstGeom prst="wedgeRoundRectCallout">
          <a:avLst>
            <a:gd name="adj1" fmla="val 63075"/>
            <a:gd name="adj2" fmla="val -1721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/>
            <a:t>金額は自動算出、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小数点以下は、四捨五入します。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FF"/>
              </a:solidFill>
            </a:rPr>
            <a:t>訂正も可能です。</a:t>
          </a:r>
          <a:endParaRPr kumimoji="1" lang="en-US" altLang="ja-JP" sz="1100" b="1">
            <a:solidFill>
              <a:srgbClr val="FF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1100"/>
        </a:defPPr>
      </a:lstStyle>
      <a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1"/>
  <sheetViews>
    <sheetView showGridLines="0" showRowColHeaders="0" tabSelected="1" workbookViewId="0"/>
  </sheetViews>
  <sheetFormatPr defaultColWidth="9" defaultRowHeight="19.8"/>
  <cols>
    <col min="1" max="1" width="5.3984375" style="12" customWidth="1"/>
    <col min="2" max="3" width="9" style="12"/>
    <col min="4" max="4" width="3.3984375" style="12" customWidth="1"/>
    <col min="5" max="8" width="9" style="12"/>
    <col min="9" max="9" width="18.09765625" style="12" bestFit="1" customWidth="1"/>
    <col min="10" max="16384" width="9" style="12"/>
  </cols>
  <sheetData>
    <row r="1" spans="1:9">
      <c r="I1" s="13">
        <v>45188</v>
      </c>
    </row>
    <row r="2" spans="1:9">
      <c r="A2" s="76"/>
      <c r="I2" s="13"/>
    </row>
    <row r="3" spans="1:9">
      <c r="A3" s="12" t="s">
        <v>45</v>
      </c>
      <c r="I3" s="13"/>
    </row>
    <row r="4" spans="1:9">
      <c r="A4" s="81" t="s">
        <v>36</v>
      </c>
      <c r="B4" s="81"/>
      <c r="C4" s="81"/>
      <c r="D4" s="81"/>
      <c r="E4" s="81"/>
      <c r="F4" s="81"/>
      <c r="G4" s="81"/>
      <c r="H4" s="81"/>
      <c r="I4" s="81"/>
    </row>
    <row r="5" spans="1:9">
      <c r="A5" s="81" t="s">
        <v>121</v>
      </c>
      <c r="B5" s="81"/>
      <c r="C5" s="81"/>
      <c r="D5" s="81"/>
      <c r="E5" s="81"/>
      <c r="F5" s="81"/>
      <c r="G5" s="81"/>
      <c r="H5" s="81"/>
      <c r="I5" s="81"/>
    </row>
    <row r="6" spans="1:9">
      <c r="H6" s="12" t="s">
        <v>37</v>
      </c>
    </row>
    <row r="7" spans="1:9">
      <c r="H7" s="12" t="s">
        <v>38</v>
      </c>
    </row>
    <row r="8" spans="1:9">
      <c r="H8" s="12" t="s">
        <v>39</v>
      </c>
    </row>
    <row r="10" spans="1:9">
      <c r="B10" s="12" t="s">
        <v>84</v>
      </c>
    </row>
    <row r="11" spans="1:9">
      <c r="B11" s="12" t="s">
        <v>85</v>
      </c>
    </row>
    <row r="12" spans="1:9">
      <c r="B12" s="12" t="s">
        <v>46</v>
      </c>
    </row>
    <row r="14" spans="1:9">
      <c r="B14" s="12" t="s">
        <v>47</v>
      </c>
    </row>
    <row r="15" spans="1:9">
      <c r="B15" s="12" t="s">
        <v>89</v>
      </c>
    </row>
    <row r="16" spans="1:9">
      <c r="B16" s="12" t="s">
        <v>87</v>
      </c>
    </row>
    <row r="17" spans="2:5">
      <c r="B17" s="12" t="s">
        <v>86</v>
      </c>
    </row>
    <row r="18" spans="2:5">
      <c r="B18" s="12" t="s">
        <v>90</v>
      </c>
    </row>
    <row r="20" spans="2:5">
      <c r="B20" s="12" t="s">
        <v>91</v>
      </c>
    </row>
    <row r="21" spans="2:5">
      <c r="B21" s="12" t="s">
        <v>88</v>
      </c>
    </row>
    <row r="22" spans="2:5">
      <c r="B22" s="12" t="s">
        <v>114</v>
      </c>
    </row>
    <row r="24" spans="2:5">
      <c r="B24" s="12" t="s">
        <v>92</v>
      </c>
    </row>
    <row r="25" spans="2:5">
      <c r="B25" s="12" t="s">
        <v>93</v>
      </c>
    </row>
    <row r="27" spans="2:5">
      <c r="B27" s="12" t="s">
        <v>48</v>
      </c>
    </row>
    <row r="28" spans="2:5">
      <c r="C28" s="12" t="s">
        <v>43</v>
      </c>
      <c r="E28" s="12" t="s">
        <v>40</v>
      </c>
    </row>
    <row r="29" spans="2:5">
      <c r="C29" s="12" t="s">
        <v>41</v>
      </c>
      <c r="E29" s="12" t="s">
        <v>44</v>
      </c>
    </row>
    <row r="30" spans="2:5">
      <c r="C30" s="12" t="s">
        <v>42</v>
      </c>
      <c r="E30" s="12" t="s">
        <v>112</v>
      </c>
    </row>
    <row r="31" spans="2:5">
      <c r="E31" s="12" t="s">
        <v>113</v>
      </c>
    </row>
  </sheetData>
  <sheetProtection algorithmName="SHA-512" hashValue="0UOzj5Wyhy6QtGyOgKyQ4takAXFOaSM425RY6Qh92WfqWRm0AAAQsczXUR+d/EZ2zqpXa3MBqGEVhEgyGZgNOw==" saltValue="1MLvy9hcHWugV70ts7qWCA==" spinCount="100000" sheet="1" objects="1" scenarios="1"/>
  <mergeCells count="2">
    <mergeCell ref="A4:I4"/>
    <mergeCell ref="A5:I5"/>
  </mergeCells>
  <phoneticPr fontId="2"/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D5D9-9A02-431A-A87E-C6DF653B1508}">
  <sheetPr>
    <tabColor rgb="FF33CC33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(3)'!C3&amp;""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(3)'!L3&amp;""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(3)'!L5&amp;""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(3)'!$P$8:$Q$27,"10%"),SUMIF('一般用 (明細) (3)'!$P$8:$Q$27,10%,'一般用 (明細) (3)'!$M$8:$O$27),""),"")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(3)'!$P$8:$Q$27,"軽8%"),SUMIF('一般用 (明細) (3)'!$P$8:$Q$27,"軽8%",'一般用 (明細) (3)'!$M$8:$O$27),""),"")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(3)'!$P$8:$Q$27,"不課税"),SUMIF('一般用 (明細) (3)'!$P$8:$Q$27,"不課税",'一般用 (明細) (3)'!$M$8:$O$27),""),"")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(3)'!$P$8:$Q$27,"非課税"),SUMIF('一般用 (明細) (3)'!$P$8:$Q$27,"非課税",'一般用 (明細) (3)'!$M$8:$O$27),""),"")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LmTciK4G3XiymdVtSFAiioMmbuZZ9reCUr8mPt9dTSzlPxapLa/trP30eTY+S4Z65cWoyL+6KzXC/PICMeIijQ==" saltValue="PPkC/UPWbJ9jhZ8ad0rHKQ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EDCC3083-8343-404B-8EC1-DD4AAF479A3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D2F0-4869-4937-82DD-CAF6FE048C49}">
  <sheetPr>
    <tabColor rgb="FF33CC33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Pm3xpdzteqdWkbVUqzAWc8vVCgAum56X3CouZSNnrBM1yp+phWWHC/2nwGkEFppUpLITtCE3+BioELiR4P2/2Q==" saltValue="dtJ9n+HtRAOhVv1TYHEjog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28:Q28" xr:uid="{ED07C5BE-54AF-4A46-A013-1224A9C01167}">
      <formula1>"10%,不課税,非課税,軽8%"</formula1>
    </dataValidation>
    <dataValidation type="list" allowBlank="1" showInputMessage="1" showErrorMessage="1" sqref="P8:Q27" xr:uid="{12824869-2ED2-415F-9321-20842DF8BF4E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B53C-04C7-4229-8D69-4192DB01D93B}">
  <sheetPr>
    <tabColor rgb="FF99CC00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(4)'!C3&amp;""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(4)'!L3&amp;""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(4)'!L5&amp;""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(4)'!$P$8:$Q$27,"10%"),SUMIF('一般用 (明細) (4)'!$P$8:$Q$27,10%,'一般用 (明細) (4)'!$M$8:$O$27),""),"")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(4)'!$P$8:$Q$27,"軽8%"),SUMIF('一般用 (明細) (4)'!$P$8:$Q$27,"軽8%",'一般用 (明細) (4)'!$M$8:$O$27),""),"")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(4)'!$P$8:$Q$27,"不課税"),SUMIF('一般用 (明細) (4)'!$P$8:$Q$27,"不課税",'一般用 (明細) (4)'!$M$8:$O$27),""),"")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(4)'!$P$8:$Q$27,"非課税"),SUMIF('一般用 (明細) (4)'!$P$8:$Q$27,"非課税",'一般用 (明細) (4)'!$M$8:$O$27),""),"")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WRcfvSnLDgwGn806d7kA1oqBcfvwUawU753HHaKrhAhZIkL0wxKPxPK2R1xMvi3bUGLoMWl6i4CZNZyLtd9h+A==" saltValue="o+iNwFCwqbvdc0kD17BC2A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2EB6990D-836C-4BA7-9179-08C01B7195B3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C6C6-D71A-4897-A978-05D3D35FC99D}">
  <sheetPr>
    <tabColor rgb="FF99CC00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1BpGg1H/ljvWSxWI4hGcalXzmzF7FKCZtWjQqyYs0QbzA69X7Nh4HZdBUqV2zujrzv85hoScLgJRf2xeoa9jCg==" saltValue="cARzweW9dnWtlfLrbDkj4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8:Q27" xr:uid="{C4F177E7-9398-4349-B3AE-EE228AEDDDEE}">
      <formula1>"10%,軽8%,不課税,非課税"</formula1>
    </dataValidation>
    <dataValidation type="list" allowBlank="1" showInputMessage="1" showErrorMessage="1" sqref="P28:Q28" xr:uid="{77944E1B-AAB6-40FB-A91F-0B6EEFF25D2E}">
      <formula1>"10%,不課税,非課税,軽8%"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17FD-2944-4150-8449-3D575078D013}">
  <sheetPr>
    <tabColor rgb="FF00CC99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(5)'!C3&amp;""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(5)'!L3&amp;""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(5)'!L5&amp;""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(5)'!$P$8:$Q$27,"10%"),SUMIF('一般用 (明細) (5)'!$P$8:$Q$27,10%,'一般用 (明細) (5)'!$M$8:$O$27),""),"")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(5)'!$P$8:$Q$27,"軽8%"),SUMIF('一般用 (明細) (5)'!$P$8:$Q$27,"軽8%",'一般用 (明細) (5)'!$M$8:$O$27),""),"")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(5)'!$P$8:$Q$27,"不課税"),SUMIF('一般用 (明細) (5)'!$P$8:$Q$27,"不課税",'一般用 (明細) (5)'!$M$8:$O$27),""),"")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(5)'!$P$8:$Q$27,"非課税"),SUMIF('一般用 (明細) (5)'!$P$8:$Q$27,"非課税",'一般用 (明細) (5)'!$M$8:$O$27),""),"")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QoDTOMN2w/v5Wk1cdDv3lKrHgTt6Cqwb6wLc/Xan64QPjwjlaW8bnSz4cJktPzKu1S5Glz4S4BA6RbXNj/qgmw==" saltValue="To0HrBi1ijZ4i8+84oXXEw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E1D5059B-B8FF-4588-8CB3-F2A9D810C821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FDAB-7B26-40F1-B5AA-F0B35047CDA3}">
  <sheetPr>
    <tabColor rgb="FF00CC99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JyOais9212TrVq+Z90tHerUXnHC9YhPkOgYD2Pb6vuUwxZBgSJnm0D5dGiWHNLvK2uQJZFaTn48GXECJ6cGang==" saltValue="Z8rtZVQ/cqgZ6QBRf26Cg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28:Q28" xr:uid="{F2DBB8C8-D181-417C-ADCB-3537A679A7C2}">
      <formula1>"10%,不課税,非課税,軽8%"</formula1>
    </dataValidation>
    <dataValidation type="list" allowBlank="1" showInputMessage="1" showErrorMessage="1" sqref="P8:Q27" xr:uid="{F7FD7474-69D7-49EF-BABA-01B55908DD28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E9D6-A74C-48FA-A70F-1216BB035347}">
  <sheetPr>
    <tabColor rgb="FF66FF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(6)'!C3&amp;""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(6)'!L3&amp;""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(6)'!L5&amp;""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(6)'!$P$8:$Q$27,"10%"),SUMIF('一般用 (明細) (6)'!$P$8:$Q$27,10%,'一般用 (明細) (6)'!$M$8:$O$27),""),"")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(6)'!$P$8:$Q$27,"軽8%"),SUMIF('一般用 (明細) (6)'!$P$8:$Q$27,"軽8%",'一般用 (明細) (6)'!$M$8:$O$27),""),"")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(6)'!$P$8:$Q$27,"不課税"),SUMIF('一般用 (明細) (6)'!$P$8:$Q$27,"不課税",'一般用 (明細) (6)'!$M$8:$O$27),""),"")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(6)'!$P$8:$Q$27,"非課税"),SUMIF('一般用 (明細) (6)'!$P$8:$Q$27,"非課税",'一般用 (明細) (6)'!$M$8:$O$27),""),"")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TBd2XaPHiODPXPtys0FkVx/leiE4Pf9A9YLIcqxdN676kWMoNWuXl6BvvEiLZIQ3jKjkuz/Rc/8DxnsHWMYRWA==" saltValue="i23Qxn6YygabBU/94ne6rQ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5DF5960B-654F-4E65-B0C3-D6331673723F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52FB-0D8A-4AE8-B6B6-A5EDA6916851}">
  <sheetPr>
    <tabColor rgb="FF66FFFF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he7HlbFt/KWkA487xfGSWTHbSgrk4MuA25Dw1fj1v1OdUl2vkKIHFmHfbJz+7ao5CCW8W3qGZSg08Omp9WYjXA==" saltValue="hbmrsurxSerBnVxdUm8Iew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8:Q27" xr:uid="{9C2EB34B-6E51-47AA-A973-8222F6C7F1C2}">
      <formula1>"10%,軽8%,不課税,非課税"</formula1>
    </dataValidation>
    <dataValidation type="list" allowBlank="1" showInputMessage="1" showErrorMessage="1" sqref="P28:Q28" xr:uid="{3C5F3EF8-E0FF-4B92-A666-4A8065F9DB53}">
      <formula1>"10%,不課税,非課税,軽8%"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C9EC-A56E-4C6A-801F-E3D354880A91}">
  <sheetPr>
    <tabColor rgb="FF33CC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(7)'!C3&amp;""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(7)'!L3&amp;""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(7)'!L5&amp;""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(7)'!$P$8:$Q$27,"10%"),SUMIF('一般用 (明細) (7)'!$P$8:$Q$27,10%,'一般用 (明細) (7)'!$M$8:$O$27),""),"")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(7)'!$P$8:$Q$27,"軽8%"),SUMIF('一般用 (明細) (7)'!$P$8:$Q$27,"軽8%",'一般用 (明細) (7)'!$M$8:$O$27),""),"")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(7)'!$P$8:$Q$27,"不課税"),SUMIF('一般用 (明細) (7)'!$P$8:$Q$27,"不課税",'一般用 (明細) (7)'!$M$8:$O$27),""),"")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(7)'!$P$8:$Q$27,"非課税"),SUMIF('一般用 (明細) (7)'!$P$8:$Q$27,"非課税",'一般用 (明細) (7)'!$M$8:$O$27),""),"")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FOdk7WVDFSnnGbGzyoGbpT8QpDhwWNISJUGpUHdrJruSQHKzu2QVrrQY+djotpvkgFCwPpmTkeCmT7G4rM56Nw==" saltValue="3QKNcSzSwbnoreLD60xuTQ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BA084644-F684-4BF6-8329-280DCC98ED0F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478A-3BF8-4A51-8CAF-7F8B595B1EAF}">
  <sheetPr>
    <tabColor rgb="FF33CCFF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fr827U8WogY+wcxOoiJU2m40xZ9edA+Wa7W5VWGZPIpMYL6M3bysQF3r5i46bTHmhGJSGkar7oCkhXObyfqfEg==" saltValue="ozDsEGjBX9F0vrFE3Mlnn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28:Q28" xr:uid="{99DA6252-9EE5-42A9-8551-14D272E13BBC}">
      <formula1>"10%,不課税,非課税,軽8%"</formula1>
    </dataValidation>
    <dataValidation type="list" allowBlank="1" showInputMessage="1" showErrorMessage="1" sqref="P8:Q27" xr:uid="{35BAEBD9-E6D3-495E-8DD4-D3185956F55E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82</v>
      </c>
    </row>
    <row r="2" spans="1:3" ht="24" customHeight="1">
      <c r="A2" s="14" t="s">
        <v>49</v>
      </c>
      <c r="B2" s="21">
        <v>45230</v>
      </c>
      <c r="C2" s="15" t="s">
        <v>117</v>
      </c>
    </row>
    <row r="3" spans="1:3" ht="24" customHeight="1">
      <c r="A3" s="14" t="s">
        <v>1</v>
      </c>
      <c r="B3" s="78">
        <v>1</v>
      </c>
      <c r="C3" s="14" t="s">
        <v>71</v>
      </c>
    </row>
    <row r="4" spans="1:3" ht="24" customHeight="1">
      <c r="A4" s="23" t="s">
        <v>115</v>
      </c>
      <c r="B4" s="78" t="s">
        <v>120</v>
      </c>
      <c r="C4" s="14" t="s">
        <v>116</v>
      </c>
    </row>
    <row r="5" spans="1:3" ht="24" customHeight="1">
      <c r="A5" s="14" t="s">
        <v>52</v>
      </c>
      <c r="B5" s="79" t="s">
        <v>64</v>
      </c>
      <c r="C5" s="14" t="s">
        <v>98</v>
      </c>
    </row>
    <row r="6" spans="1:3" ht="24" customHeight="1">
      <c r="A6" s="14" t="s">
        <v>4</v>
      </c>
      <c r="B6" s="79" t="s">
        <v>65</v>
      </c>
      <c r="C6" s="14"/>
    </row>
    <row r="7" spans="1:3" ht="24" customHeight="1">
      <c r="A7" s="14" t="s">
        <v>72</v>
      </c>
      <c r="B7" s="79" t="s">
        <v>66</v>
      </c>
      <c r="C7" s="14"/>
    </row>
    <row r="8" spans="1:3" ht="24" customHeight="1">
      <c r="A8" s="14" t="s">
        <v>50</v>
      </c>
      <c r="B8" s="79" t="s">
        <v>67</v>
      </c>
      <c r="C8" s="14" t="s">
        <v>99</v>
      </c>
    </row>
    <row r="9" spans="1:3" ht="24" customHeight="1">
      <c r="A9" s="14" t="s">
        <v>51</v>
      </c>
      <c r="B9" s="79" t="s">
        <v>68</v>
      </c>
      <c r="C9" s="14" t="s">
        <v>100</v>
      </c>
    </row>
    <row r="10" spans="1:3" ht="24" customHeight="1">
      <c r="A10" s="14" t="s">
        <v>53</v>
      </c>
      <c r="B10" s="14"/>
      <c r="C10" s="14"/>
    </row>
    <row r="11" spans="1:3" ht="24" customHeight="1">
      <c r="A11" s="14" t="s">
        <v>57</v>
      </c>
      <c r="B11" s="79" t="s">
        <v>96</v>
      </c>
      <c r="C11" s="14"/>
    </row>
    <row r="12" spans="1:3" ht="24" customHeight="1">
      <c r="A12" s="14" t="s">
        <v>58</v>
      </c>
      <c r="B12" s="79" t="s">
        <v>97</v>
      </c>
      <c r="C12" s="14"/>
    </row>
    <row r="13" spans="1:3" ht="24" customHeight="1">
      <c r="A13" s="14" t="s">
        <v>54</v>
      </c>
      <c r="B13" s="79" t="s">
        <v>79</v>
      </c>
      <c r="C13" s="14" t="s">
        <v>80</v>
      </c>
    </row>
    <row r="14" spans="1:3" ht="24" customHeight="1">
      <c r="A14" s="14" t="s">
        <v>55</v>
      </c>
      <c r="B14" s="78">
        <v>9999999</v>
      </c>
      <c r="C14" s="14"/>
    </row>
    <row r="15" spans="1:3" ht="24" customHeight="1">
      <c r="A15" s="14" t="s">
        <v>60</v>
      </c>
      <c r="B15" s="79" t="s">
        <v>69</v>
      </c>
      <c r="C15" s="14" t="s">
        <v>73</v>
      </c>
    </row>
    <row r="16" spans="1:3" ht="24" customHeight="1">
      <c r="A16" s="14" t="s">
        <v>59</v>
      </c>
      <c r="B16" s="79" t="s">
        <v>70</v>
      </c>
      <c r="C16" s="14"/>
    </row>
  </sheetData>
  <sheetProtection algorithmName="SHA-512" hashValue="uWghyQKHoBUfMrjXPpgba+xD9Xj8xrHeraRE9Fa5V9G9aohprD3Kb/ihznnKle00V02tDylUWC7bjQONzmY84g==" saltValue="elfsLc1wpzB8zjC1Oi2SmA==" spinCount="100000" sheet="1" objects="1" scenarios="1"/>
  <phoneticPr fontId="2"/>
  <dataValidations count="1">
    <dataValidation type="list" allowBlank="1" showInputMessage="1" showErrorMessage="1" sqref="B13" xr:uid="{00000000-0002-0000-01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71F3-24EA-4852-928B-AEB5D53560F4}">
  <sheetPr>
    <tabColor rgb="FF6699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(8)'!C3&amp;""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(8)'!L3&amp;""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(8)'!L5&amp;""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(8)'!$P$8:$Q$27,"10%"),SUMIF('一般用 (明細) (8)'!$P$8:$Q$27,10%,'一般用 (明細) (8)'!$M$8:$O$27),""),"")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(8)'!$P$8:$Q$27,"軽8%"),SUMIF('一般用 (明細) (8)'!$P$8:$Q$27,"軽8%",'一般用 (明細) (8)'!$M$8:$O$27),""),"")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(8)'!$P$8:$Q$27,"不課税"),SUMIF('一般用 (明細) (8)'!$P$8:$Q$27,"不課税",'一般用 (明細) (8)'!$M$8:$O$27),""),"")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(8)'!$P$8:$Q$27,"非課税"),SUMIF('一般用 (明細) (8)'!$P$8:$Q$27,"非課税",'一般用 (明細) (8)'!$M$8:$O$27),""),"")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ZTNoO15wmqb1symtKGqakY2vjJSHK1mpTq/Ud6LVIeUXEpsqhS685HdVVnTBLHaLsu/hSe5qKBVUX9vF4ZgPsA==" saltValue="ynPqO94dFdb5r1iYlEFU6A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4C900F15-ADFB-453C-9D95-FA876C56475C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B8BD-104D-4FEA-A51B-8690476EBF6C}">
  <sheetPr>
    <tabColor rgb="FF6699FF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89mLZeWwuU9W5yl70pGffTVlLWEnh9D+4UrQVBPEPh9aRYeYfxZKJNfLc+9PT1YOgmTTNlzg3GP6DDv1JH3QQQ==" saltValue="XsPA1al33zNL9zWogUI2O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8:Q27" xr:uid="{C074897B-4BA1-4B61-B724-4C9CC105A629}">
      <formula1>"10%,軽8%,不課税,非課税"</formula1>
    </dataValidation>
    <dataValidation type="list" allowBlank="1" showInputMessage="1" showErrorMessage="1" sqref="P28:Q28" xr:uid="{5D7A0DDE-19D2-45EE-87F4-F0CF64C1D423}">
      <formula1>"10%,不課税,非課税,軽8%"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6D28-65B0-419B-82BD-9B85007BCD0B}">
  <sheetPr>
    <tabColor rgb="FFCC99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(9)'!C3&amp;""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(9)'!L3&amp;""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(9)'!L5&amp;""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(9)'!$P$8:$Q$27,"10%"),SUMIF('一般用 (明細) (9)'!$P$8:$Q$27,10%,'一般用 (明細) (9)'!$M$8:$O$27),""),"")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(9)'!$P$8:$Q$27,"軽8%"),SUMIF('一般用 (明細) (9)'!$P$8:$Q$27,"軽8%",'一般用 (明細) (9)'!$M$8:$O$27),""),"")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(9)'!$P$8:$Q$27,"不課税"),SUMIF('一般用 (明細) (9)'!$P$8:$Q$27,"不課税",'一般用 (明細) (9)'!$M$8:$O$27),""),"")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(9)'!$P$8:$Q$27,"非課税"),SUMIF('一般用 (明細) (9)'!$P$8:$Q$27,"非課税",'一般用 (明細) (9)'!$M$8:$O$27),""),"")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kVzA2AG9FLjQOsnSU+p0HbXc6TS3LbvSN11lZtKeVwssPeAvAD3rk3VQkzc5/NlRfOHYpb4bkYKH0ZV7we9kdQ==" saltValue="TIIJKWXIr0ocmZ4aoK7RfQ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89064B68-3AC8-42BC-9146-183E499946E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B431-F6EE-43C5-8562-4561B753D3D4}">
  <sheetPr>
    <tabColor rgb="FFCC99FF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8SVmdOoakWHiYeqw0knJeb6zwzqlJUKJo4o+2Y7dIDZ9wlouKkXz/lNSIcehmfYkfMNBScc4xt9HzQ+O8OgxcA==" saltValue="N9uMfcQM+PCJZegylimmg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28:Q28" xr:uid="{39F7A393-F860-4D5D-B3B9-FFF4CA816035}">
      <formula1>"10%,不課税,非課税,軽8%"</formula1>
    </dataValidation>
    <dataValidation type="list" allowBlank="1" showInputMessage="1" showErrorMessage="1" sqref="P8:Q27" xr:uid="{41CD7CED-1044-462A-8B81-22E485995334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D23F-657D-454D-B302-CEF4AF425BD3}">
  <sheetPr>
    <tabColor rgb="FFCC66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(10)'!C3&amp;""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(10)'!L3&amp;""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(10)'!L5&amp;""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(10)'!$P$8:$Q$27,"10%"),SUMIF('一般用 (明細) (10)'!$P$8:$Q$27,10%,'一般用 (明細) (10)'!$M$8:$O$27),""),"")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(10)'!$P$8:$Q$27,"軽8%"),SUMIF('一般用 (明細) (10)'!$P$8:$Q$27,"軽8%",'一般用 (明細) (10)'!$M$8:$O$27),""),"")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(10)'!$P$8:$Q$27,"不課税"),SUMIF('一般用 (明細) (10)'!$P$8:$Q$27,"不課税",'一般用 (明細) (10)'!$M$8:$O$27),""),"")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(10)'!$P$8:$Q$27,"非課税"),SUMIF('一般用 (明細) (10)'!$P$8:$Q$27,"非課税",'一般用 (明細) (10)'!$M$8:$O$27),""),"")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eBG2grg5jkGqxRKbqmNrqNMbPWobXJH8D2UuDscqIZi8hmeuFwbxxHdmiolBpJfBEcCruWWD/sWW576tV/9sfQ==" saltValue="9RLIiRFAtoK3VOT/dd/pYw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E9843DC5-A200-40A7-9E59-7E1C0D7201F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16F5-EC43-498D-B593-A5823C2A3D9D}">
  <sheetPr>
    <tabColor rgb="FFCC66FF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pA3cThczddju3va5Tm5FNOQWYM1xXB0H4rFsnJ6+1kviqRWsasgWNximz8dRnyb6+aBHx4rNo3FJDJaBxl5dyw==" saltValue="1dsTQ/66R0nyP3vg/BLmgA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8:Q27" xr:uid="{DBB6755B-E999-4D4C-AA22-E9768100B9CD}">
      <formula1>"10%,軽8%,不課税,非課税"</formula1>
    </dataValidation>
    <dataValidation type="list" allowBlank="1" showInputMessage="1" showErrorMessage="1" sqref="P28:Q28" xr:uid="{A4B3ADEB-68CE-4463-9F08-0E241A28F703}">
      <formula1>"10%,不課税,非課税,軽8%"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1:AG28"/>
  <sheetViews>
    <sheetView showGridLines="0" showRowColHeaders="0" showRuler="0" view="pageLayout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>
        <f>IF('記入例　会社基本情報入力シート'!$B$2&lt;&gt;"",'記入例　会社基本情報入力シート'!$B$2,"　　年　　月　　日")</f>
        <v>45230</v>
      </c>
      <c r="Y1" s="87"/>
      <c r="Z1" s="87"/>
      <c r="AA1" s="87"/>
      <c r="AB1" s="87"/>
      <c r="AC1" s="87"/>
      <c r="AD1" s="87"/>
      <c r="AE1" s="87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'記入例　会社基本情報入力シート'!B3&amp;""</f>
        <v>1</v>
      </c>
      <c r="T2" s="87"/>
      <c r="U2" s="87" t="s">
        <v>119</v>
      </c>
      <c r="V2" s="87"/>
      <c r="W2" s="87"/>
      <c r="X2" s="87"/>
      <c r="Y2" s="87" t="str">
        <f>'記入例　会社基本情報入力シート'!B4&amp;""</f>
        <v>T9110001018170</v>
      </c>
      <c r="Z2" s="87"/>
      <c r="AA2" s="87"/>
      <c r="AB2" s="87"/>
      <c r="AC2" s="87"/>
      <c r="AD2" s="87"/>
      <c r="AE2" s="87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82" t="str">
        <f>'記入例　会社基本情報入力シート'!B5&amp;""</f>
        <v>958-0823</v>
      </c>
      <c r="X3" s="82"/>
      <c r="Y3" s="82"/>
      <c r="Z3" s="82"/>
      <c r="AA3" s="82"/>
      <c r="AB3" s="82"/>
      <c r="AC3" s="82"/>
      <c r="AD3" s="82"/>
      <c r="AE3" s="82"/>
    </row>
    <row r="4" spans="1:33" ht="16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82" t="str">
        <f>'記入例　会社基本情報入力シート'!B6&amp;""</f>
        <v>新潟県村上市仲間町639-11</v>
      </c>
      <c r="X4" s="82"/>
      <c r="Y4" s="82"/>
      <c r="Z4" s="82"/>
      <c r="AA4" s="82"/>
      <c r="AB4" s="82"/>
      <c r="AC4" s="82"/>
      <c r="AD4" s="82"/>
      <c r="AE4" s="82"/>
    </row>
    <row r="5" spans="1:33" ht="16.5" customHeight="1">
      <c r="B5" s="29"/>
      <c r="J5" s="29"/>
      <c r="L5" s="29"/>
      <c r="T5" s="29"/>
      <c r="U5" s="87" t="s">
        <v>5</v>
      </c>
      <c r="V5" s="87"/>
      <c r="W5" s="82" t="str">
        <f>'記入例　会社基本情報入力シート'!B7&amp;""</f>
        <v>（株）富樫組</v>
      </c>
      <c r="X5" s="82"/>
      <c r="Y5" s="82"/>
      <c r="Z5" s="82"/>
      <c r="AA5" s="82"/>
      <c r="AB5" s="82"/>
      <c r="AC5" s="82"/>
      <c r="AD5" s="86" t="s">
        <v>111</v>
      </c>
      <c r="AE5" s="87"/>
      <c r="AF5" s="1"/>
      <c r="AG5" s="1"/>
    </row>
    <row r="6" spans="1:33" ht="16.5" customHeight="1">
      <c r="A6" s="29" t="s">
        <v>7</v>
      </c>
      <c r="B6" s="69"/>
      <c r="C6" s="157" t="str">
        <f>'記入例　一般用 (明細)'!C3</f>
        <v>02025-00</v>
      </c>
      <c r="D6" s="158"/>
      <c r="E6" s="158"/>
      <c r="F6" s="158"/>
      <c r="G6" s="158"/>
      <c r="H6" s="158"/>
      <c r="I6" s="159"/>
      <c r="J6" s="33"/>
      <c r="K6" s="29" t="s">
        <v>8</v>
      </c>
      <c r="L6" s="68"/>
      <c r="M6" s="157" t="str">
        <f>'記入例　一般用 (明細)'!L3</f>
        <v>寒川離岸堤</v>
      </c>
      <c r="N6" s="158"/>
      <c r="O6" s="158"/>
      <c r="P6" s="158"/>
      <c r="Q6" s="158"/>
      <c r="R6" s="158"/>
      <c r="S6" s="159"/>
      <c r="T6" s="29"/>
      <c r="U6" s="87"/>
      <c r="V6" s="87"/>
      <c r="W6" s="82"/>
      <c r="X6" s="82"/>
      <c r="Y6" s="82"/>
      <c r="Z6" s="82"/>
      <c r="AA6" s="82"/>
      <c r="AB6" s="82"/>
      <c r="AC6" s="82"/>
      <c r="AD6" s="87"/>
      <c r="AE6" s="87"/>
    </row>
    <row r="7" spans="1:33">
      <c r="A7" s="29"/>
      <c r="B7" s="29"/>
      <c r="C7" s="29"/>
      <c r="D7" s="29"/>
      <c r="E7" s="29"/>
      <c r="F7" s="29"/>
      <c r="G7" s="29"/>
      <c r="H7" s="29"/>
      <c r="I7" s="29"/>
      <c r="J7" s="29"/>
      <c r="L7" s="33"/>
      <c r="M7" s="33"/>
      <c r="N7" s="33"/>
      <c r="O7" s="33"/>
      <c r="P7" s="33"/>
      <c r="Q7" s="33"/>
      <c r="R7" s="33"/>
      <c r="S7" s="29"/>
      <c r="T7" s="29"/>
      <c r="U7" s="87" t="s">
        <v>6</v>
      </c>
      <c r="V7" s="87"/>
      <c r="W7" s="82" t="str">
        <f>'記入例　会社基本情報入力シート'!B8&amp;""</f>
        <v>0254-52-4271</v>
      </c>
      <c r="X7" s="82"/>
      <c r="Y7" s="82"/>
      <c r="Z7" s="82"/>
      <c r="AA7" s="82"/>
      <c r="AB7" s="82"/>
      <c r="AC7" s="82"/>
      <c r="AD7" s="82"/>
      <c r="AE7" s="82"/>
    </row>
    <row r="8" spans="1:33" ht="16.5" customHeight="1">
      <c r="A8" s="29"/>
      <c r="B8" s="29"/>
      <c r="C8" s="29"/>
      <c r="D8" s="29"/>
      <c r="E8" s="29"/>
      <c r="F8" s="29"/>
      <c r="G8" s="29"/>
      <c r="H8" s="29"/>
      <c r="I8" s="29"/>
      <c r="J8" s="33"/>
      <c r="K8" s="29" t="s">
        <v>21</v>
      </c>
      <c r="L8" s="68"/>
      <c r="M8" s="83" t="s">
        <v>102</v>
      </c>
      <c r="N8" s="84"/>
      <c r="O8" s="84"/>
      <c r="P8" s="84"/>
      <c r="Q8" s="84"/>
      <c r="R8" s="84"/>
      <c r="S8" s="85"/>
      <c r="T8" s="29"/>
      <c r="U8" s="87" t="s">
        <v>95</v>
      </c>
      <c r="V8" s="87"/>
      <c r="W8" s="82" t="str">
        <f>'記入例　会社基本情報入力シート'!B9&amp;""</f>
        <v>0252-53-6023</v>
      </c>
      <c r="X8" s="82"/>
      <c r="Y8" s="82"/>
      <c r="Z8" s="82"/>
      <c r="AA8" s="82"/>
      <c r="AB8" s="82"/>
      <c r="AC8" s="82"/>
      <c r="AD8" s="82"/>
      <c r="AE8" s="8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34"/>
      <c r="X9" s="34"/>
      <c r="Y9" s="34"/>
      <c r="Z9" s="34"/>
      <c r="AA9" s="34"/>
      <c r="AB9" s="34"/>
      <c r="AC9" s="34"/>
      <c r="AD9" s="34"/>
      <c r="AE9" s="35"/>
    </row>
    <row r="10" spans="1:33" ht="18.75" customHeight="1">
      <c r="A10" s="100" t="s">
        <v>13</v>
      </c>
      <c r="B10" s="101"/>
      <c r="C10" s="101"/>
      <c r="D10" s="101"/>
      <c r="E10" s="161">
        <f>M18</f>
        <v>51715</v>
      </c>
      <c r="F10" s="162"/>
      <c r="G10" s="162"/>
      <c r="H10" s="162"/>
      <c r="I10" s="36"/>
      <c r="J10" s="33"/>
      <c r="K10" s="100" t="s">
        <v>13</v>
      </c>
      <c r="L10" s="101"/>
      <c r="M10" s="101"/>
      <c r="N10" s="101"/>
      <c r="O10" s="88">
        <f>M19</f>
        <v>34925</v>
      </c>
      <c r="P10" s="89"/>
      <c r="Q10" s="89"/>
      <c r="R10" s="89"/>
      <c r="S10" s="36"/>
      <c r="T10" s="29"/>
      <c r="U10" s="82" t="s">
        <v>9</v>
      </c>
      <c r="V10" s="82"/>
      <c r="W10" s="87"/>
      <c r="X10" s="87"/>
      <c r="Y10" s="87"/>
      <c r="Z10" s="87"/>
      <c r="AA10" s="87"/>
      <c r="AB10" s="87"/>
      <c r="AC10" s="87"/>
      <c r="AD10" s="87"/>
      <c r="AE10" s="87"/>
    </row>
    <row r="11" spans="1:33" ht="18.75" customHeight="1">
      <c r="A11" s="160" t="s">
        <v>28</v>
      </c>
      <c r="B11" s="112"/>
      <c r="C11" s="112"/>
      <c r="D11" s="112"/>
      <c r="E11" s="155">
        <f>P18</f>
        <v>5172</v>
      </c>
      <c r="F11" s="156"/>
      <c r="G11" s="156"/>
      <c r="H11" s="156"/>
      <c r="I11" s="37"/>
      <c r="J11" s="29"/>
      <c r="K11" s="160" t="s">
        <v>32</v>
      </c>
      <c r="L11" s="112"/>
      <c r="M11" s="112"/>
      <c r="N11" s="112"/>
      <c r="O11" s="155">
        <f>P19</f>
        <v>2794</v>
      </c>
      <c r="P11" s="156"/>
      <c r="Q11" s="156"/>
      <c r="R11" s="156"/>
      <c r="S11" s="37"/>
      <c r="T11" s="29"/>
      <c r="U11" s="107" t="s">
        <v>10</v>
      </c>
      <c r="V11" s="107"/>
      <c r="W11" s="109" t="str">
        <f>'記入例　会社基本情報入力シート'!B11</f>
        <v>○○銀行</v>
      </c>
      <c r="X11" s="109"/>
      <c r="Y11" s="109"/>
      <c r="Z11" s="109"/>
      <c r="AA11" s="38" t="s">
        <v>23</v>
      </c>
      <c r="AB11" s="109" t="str">
        <f>'記入例　会社基本情報入力シート'!B12</f>
        <v>△△支店</v>
      </c>
      <c r="AC11" s="109"/>
      <c r="AD11" s="109"/>
      <c r="AE11" s="109"/>
    </row>
    <row r="12" spans="1:33" ht="18.75" customHeight="1">
      <c r="A12" s="110" t="s">
        <v>27</v>
      </c>
      <c r="B12" s="111"/>
      <c r="C12" s="111"/>
      <c r="D12" s="111"/>
      <c r="E12" s="116">
        <f>R18</f>
        <v>56887</v>
      </c>
      <c r="F12" s="117"/>
      <c r="G12" s="117"/>
      <c r="H12" s="117"/>
      <c r="I12" s="39"/>
      <c r="J12" s="29"/>
      <c r="K12" s="110" t="s">
        <v>29</v>
      </c>
      <c r="L12" s="111"/>
      <c r="M12" s="111"/>
      <c r="N12" s="111"/>
      <c r="O12" s="116">
        <f>R19</f>
        <v>37719</v>
      </c>
      <c r="P12" s="117"/>
      <c r="Q12" s="117"/>
      <c r="R12" s="117"/>
      <c r="S12" s="39"/>
      <c r="T12" s="29"/>
      <c r="U12" s="107" t="s">
        <v>11</v>
      </c>
      <c r="V12" s="107"/>
      <c r="W12" s="112" t="str">
        <f>'記入例　会社基本情報入力シート'!B13</f>
        <v>普通預金</v>
      </c>
      <c r="X12" s="112"/>
      <c r="Y12" s="109" t="s">
        <v>25</v>
      </c>
      <c r="Z12" s="109"/>
      <c r="AA12" s="158">
        <f>'記入例　会社基本情報入力シート'!B14</f>
        <v>9999999</v>
      </c>
      <c r="AB12" s="158"/>
      <c r="AC12" s="158"/>
      <c r="AD12" s="158"/>
      <c r="AE12" s="158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103" t="str">
        <f>'記入例　会社基本情報入力シート'!B15</f>
        <v>カ）トガシグミ</v>
      </c>
      <c r="X13" s="103"/>
      <c r="Y13" s="103"/>
      <c r="Z13" s="103"/>
      <c r="AA13" s="103"/>
      <c r="AB13" s="103"/>
      <c r="AC13" s="103"/>
      <c r="AD13" s="103"/>
      <c r="AE13" s="103"/>
    </row>
    <row r="14" spans="1:33" ht="18.600000000000001" customHeight="1">
      <c r="A14" s="104" t="s">
        <v>107</v>
      </c>
      <c r="B14" s="105"/>
      <c r="C14" s="105"/>
      <c r="D14" s="106"/>
      <c r="E14" s="114">
        <f>IF(R20=0,"",R20)</f>
        <v>18750</v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>
        <f>IFERROR(IF(SUM(E12,O12,E14,E15)=0,"",SUM(E12,O12,E14,E15)),"")</f>
        <v>163356</v>
      </c>
      <c r="P14" s="96"/>
      <c r="Q14" s="96"/>
      <c r="R14" s="96"/>
      <c r="S14" s="98"/>
      <c r="T14" s="29"/>
      <c r="U14" s="107" t="s">
        <v>12</v>
      </c>
      <c r="V14" s="107"/>
      <c r="W14" s="108" t="str">
        <f>'記入例　会社基本情報入力シート'!B16</f>
        <v>（株）富樫組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>
        <f>IF(R21=0,"",R21)</f>
        <v>50000</v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53" t="s">
        <v>34</v>
      </c>
      <c r="X15" s="153"/>
      <c r="Y15" s="153"/>
      <c r="Z15" s="153"/>
      <c r="AA15" s="153"/>
      <c r="AB15" s="153"/>
      <c r="AC15" s="153"/>
      <c r="AD15" s="153"/>
      <c r="AE15" s="153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</row>
    <row r="17" spans="1:31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</row>
    <row r="18" spans="1:31" ht="22.5" customHeight="1">
      <c r="A18" s="46">
        <f>IFERROR(MONTH($X$1),"")</f>
        <v>10</v>
      </c>
      <c r="B18" s="47">
        <f>IFERROR(EOMONTH($X$1,0),"")</f>
        <v>45230</v>
      </c>
      <c r="C18" s="137"/>
      <c r="D18" s="138"/>
      <c r="E18" s="138"/>
      <c r="F18" s="138"/>
      <c r="G18" s="139"/>
      <c r="H18" s="118">
        <v>1</v>
      </c>
      <c r="I18" s="118"/>
      <c r="J18" s="48" t="s">
        <v>81</v>
      </c>
      <c r="K18" s="118"/>
      <c r="L18" s="118"/>
      <c r="M18" s="119">
        <f>IF(COUNTIF('記入例　一般用 (明細)'!$P$8:$Q$27,10%),SUMIF('記入例　一般用 (明細)'!$P$8:$Q$27,"10％",'記入例　一般用 (明細)'!$M$8:$O$27),"")</f>
        <v>51715</v>
      </c>
      <c r="N18" s="120"/>
      <c r="O18" s="121"/>
      <c r="P18" s="122">
        <f>ROUND(M18*0.1,0)</f>
        <v>5172</v>
      </c>
      <c r="Q18" s="123"/>
      <c r="R18" s="119">
        <f>M18+P18</f>
        <v>56887</v>
      </c>
      <c r="S18" s="120"/>
      <c r="T18" s="121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</row>
    <row r="19" spans="1:31" ht="22.5" customHeight="1">
      <c r="A19" s="46">
        <f t="shared" ref="A19:A21" si="0">IFERROR(MONTH($X$1),"")</f>
        <v>10</v>
      </c>
      <c r="B19" s="47">
        <f t="shared" ref="B19:B21" si="1">IFERROR(EOMONTH($X$1,0),"")</f>
        <v>45230</v>
      </c>
      <c r="C19" s="137"/>
      <c r="D19" s="138"/>
      <c r="E19" s="138"/>
      <c r="F19" s="138"/>
      <c r="G19" s="139"/>
      <c r="H19" s="118">
        <v>1</v>
      </c>
      <c r="I19" s="118"/>
      <c r="J19" s="48" t="s">
        <v>81</v>
      </c>
      <c r="K19" s="118"/>
      <c r="L19" s="118"/>
      <c r="M19" s="119">
        <f>IF(COUNTIF('記入例　一般用 (明細)'!$P$8:$Q$27,"軽8%"),SUMIF('記入例　一般用 (明細)'!$P$8:$Q$27,"軽8%",'記入例　一般用 (明細)'!$M$8:$O$27),"")</f>
        <v>34925</v>
      </c>
      <c r="N19" s="120"/>
      <c r="O19" s="121"/>
      <c r="P19" s="122">
        <f>ROUND(M19*0.08,0)</f>
        <v>2794</v>
      </c>
      <c r="Q19" s="123"/>
      <c r="R19" s="119">
        <f t="shared" ref="R19:R21" si="2">M19+P19</f>
        <v>37719</v>
      </c>
      <c r="S19" s="120"/>
      <c r="T19" s="121"/>
      <c r="U19" s="124" t="s">
        <v>62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</row>
    <row r="20" spans="1:31" ht="22.5" customHeight="1">
      <c r="A20" s="46">
        <f t="shared" si="0"/>
        <v>10</v>
      </c>
      <c r="B20" s="47">
        <f t="shared" si="1"/>
        <v>45230</v>
      </c>
      <c r="C20" s="150"/>
      <c r="D20" s="150"/>
      <c r="E20" s="150"/>
      <c r="F20" s="150"/>
      <c r="G20" s="150"/>
      <c r="H20" s="118">
        <v>1</v>
      </c>
      <c r="I20" s="118"/>
      <c r="J20" s="48" t="s">
        <v>81</v>
      </c>
      <c r="K20" s="118"/>
      <c r="L20" s="118"/>
      <c r="M20" s="119">
        <f>IF(COUNTIF('記入例　一般用 (明細)'!$P$8:$Q$27,"不課税"),SUMIF('記入例　一般用 (明細)'!$P$8:$Q$27,"不課税",'記入例　一般用 (明細)'!$M$8:$O$27),"")</f>
        <v>18750</v>
      </c>
      <c r="N20" s="120"/>
      <c r="O20" s="121"/>
      <c r="P20" s="119"/>
      <c r="Q20" s="121"/>
      <c r="R20" s="119">
        <f t="shared" si="2"/>
        <v>18750</v>
      </c>
      <c r="S20" s="120"/>
      <c r="T20" s="121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</row>
    <row r="21" spans="1:31" ht="22.5" customHeight="1">
      <c r="A21" s="46">
        <f t="shared" si="0"/>
        <v>10</v>
      </c>
      <c r="B21" s="47">
        <f t="shared" si="1"/>
        <v>45230</v>
      </c>
      <c r="C21" s="137"/>
      <c r="D21" s="138"/>
      <c r="E21" s="138"/>
      <c r="F21" s="138"/>
      <c r="G21" s="139"/>
      <c r="H21" s="118">
        <v>1</v>
      </c>
      <c r="I21" s="118"/>
      <c r="J21" s="48" t="s">
        <v>81</v>
      </c>
      <c r="K21" s="118"/>
      <c r="L21" s="118"/>
      <c r="M21" s="119">
        <f>IF(COUNTIF('記入例　一般用 (明細)'!$P$8:$Q$27,"非課税"),SUMIF('記入例　一般用 (明細)'!$P$8:$Q$27,"非課税",'記入例　一般用 (明細)'!$M$8:$O$27),"")</f>
        <v>50000</v>
      </c>
      <c r="N21" s="120"/>
      <c r="O21" s="121"/>
      <c r="P21" s="119"/>
      <c r="Q21" s="121"/>
      <c r="R21" s="119">
        <f t="shared" si="2"/>
        <v>50000</v>
      </c>
      <c r="S21" s="120"/>
      <c r="T21" s="121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</row>
    <row r="22" spans="1:31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>
        <f>SUM(M18:O21)</f>
        <v>155390</v>
      </c>
      <c r="N22" s="143"/>
      <c r="O22" s="144"/>
      <c r="P22" s="145"/>
      <c r="Q22" s="146"/>
      <c r="R22" s="145"/>
      <c r="S22" s="147"/>
      <c r="T22" s="146"/>
      <c r="U22" s="148"/>
      <c r="V22" s="149"/>
      <c r="W22" s="126"/>
      <c r="X22" s="127"/>
      <c r="Y22" s="128"/>
      <c r="Z22" s="129"/>
      <c r="AA22" s="130"/>
      <c r="AB22" s="130"/>
      <c r="AC22" s="131"/>
      <c r="AD22" s="83"/>
      <c r="AE22" s="85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151" t="s">
        <v>15</v>
      </c>
      <c r="B24" s="151"/>
      <c r="C24" s="151"/>
    </row>
    <row r="25" spans="1:31" ht="15.75" customHeight="1">
      <c r="A25" s="152" t="s">
        <v>26</v>
      </c>
      <c r="B25" s="152"/>
      <c r="C25" s="152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HTyvXvbA69PYrsf0zKUkYQrXkIndtICxQTj8ck75WPyjwjeNH+FfMG4Uigxa8F7jFTKprcPymxjhlZY1qSCpzw==" saltValue="JlsAc2VtGghAXHoPp37org==" spinCount="100000" sheet="1" objects="1" scenarios="1"/>
  <mergeCells count="113">
    <mergeCell ref="A15:D15"/>
    <mergeCell ref="E15:H15"/>
    <mergeCell ref="W15:AE16"/>
    <mergeCell ref="E11:H11"/>
    <mergeCell ref="C6:I6"/>
    <mergeCell ref="M6:S6"/>
    <mergeCell ref="U4:V4"/>
    <mergeCell ref="W4:AE4"/>
    <mergeCell ref="AA12:AE12"/>
    <mergeCell ref="A11:D11"/>
    <mergeCell ref="K11:N11"/>
    <mergeCell ref="U11:V11"/>
    <mergeCell ref="W11:Z11"/>
    <mergeCell ref="O12:R12"/>
    <mergeCell ref="O11:R11"/>
    <mergeCell ref="E10:H10"/>
    <mergeCell ref="U5:V6"/>
    <mergeCell ref="U7:V7"/>
    <mergeCell ref="U8:V8"/>
    <mergeCell ref="AD22:AE22"/>
    <mergeCell ref="A24:C24"/>
    <mergeCell ref="A25:C25"/>
    <mergeCell ref="P19:Q19"/>
    <mergeCell ref="R19:T19"/>
    <mergeCell ref="U19:V19"/>
    <mergeCell ref="W19:Y19"/>
    <mergeCell ref="Z19:AC19"/>
    <mergeCell ref="C21:G21"/>
    <mergeCell ref="H21:I21"/>
    <mergeCell ref="K21:L21"/>
    <mergeCell ref="M21:O21"/>
    <mergeCell ref="P21:Q21"/>
    <mergeCell ref="R21:T21"/>
    <mergeCell ref="U21:V21"/>
    <mergeCell ref="W21:Y21"/>
    <mergeCell ref="Z21:AC21"/>
    <mergeCell ref="M19:O19"/>
    <mergeCell ref="AD19:AE19"/>
    <mergeCell ref="C18:G18"/>
    <mergeCell ref="X1:AE1"/>
    <mergeCell ref="C22:G22"/>
    <mergeCell ref="H22:I22"/>
    <mergeCell ref="K22:L22"/>
    <mergeCell ref="M22:O22"/>
    <mergeCell ref="P22:Q22"/>
    <mergeCell ref="R22:T22"/>
    <mergeCell ref="U22:V22"/>
    <mergeCell ref="W22:Y22"/>
    <mergeCell ref="Z22:AC22"/>
    <mergeCell ref="AD20:AE20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C19:G19"/>
    <mergeCell ref="H19:I19"/>
    <mergeCell ref="K19:L19"/>
    <mergeCell ref="R18:T18"/>
    <mergeCell ref="U18:V18"/>
    <mergeCell ref="W18:Y18"/>
    <mergeCell ref="Z18:AC18"/>
    <mergeCell ref="H17:I17"/>
    <mergeCell ref="K17:L17"/>
    <mergeCell ref="M17:O17"/>
    <mergeCell ref="P17:Q17"/>
    <mergeCell ref="R17:T17"/>
    <mergeCell ref="U17:V17"/>
    <mergeCell ref="W17:Y17"/>
    <mergeCell ref="Z17:AC17"/>
    <mergeCell ref="AD18:AE18"/>
    <mergeCell ref="AD21:AE21"/>
    <mergeCell ref="A10:D10"/>
    <mergeCell ref="K10:N10"/>
    <mergeCell ref="U10:V10"/>
    <mergeCell ref="W10:AE10"/>
    <mergeCell ref="U13:V13"/>
    <mergeCell ref="W13:AE13"/>
    <mergeCell ref="A14:D14"/>
    <mergeCell ref="U14:V14"/>
    <mergeCell ref="W14:AE14"/>
    <mergeCell ref="AB11:AE11"/>
    <mergeCell ref="A12:D12"/>
    <mergeCell ref="K12:N12"/>
    <mergeCell ref="U12:V12"/>
    <mergeCell ref="W12:X12"/>
    <mergeCell ref="Y12:Z12"/>
    <mergeCell ref="C17:G17"/>
    <mergeCell ref="E14:H14"/>
    <mergeCell ref="E12:H12"/>
    <mergeCell ref="H18:I18"/>
    <mergeCell ref="K18:L18"/>
    <mergeCell ref="M18:O18"/>
    <mergeCell ref="P18:Q18"/>
    <mergeCell ref="W3:AE3"/>
    <mergeCell ref="M8:S8"/>
    <mergeCell ref="W7:AE7"/>
    <mergeCell ref="W8:AE8"/>
    <mergeCell ref="W5:AC6"/>
    <mergeCell ref="AD5:AE6"/>
    <mergeCell ref="U2:X2"/>
    <mergeCell ref="AD17:AE17"/>
    <mergeCell ref="O10:R10"/>
    <mergeCell ref="Y2:AE2"/>
    <mergeCell ref="S2:T2"/>
    <mergeCell ref="P2:R2"/>
    <mergeCell ref="K14:N15"/>
    <mergeCell ref="O14:R15"/>
    <mergeCell ref="S14:S15"/>
  </mergeCells>
  <phoneticPr fontId="2"/>
  <dataValidations disablePrompts="1" count="1">
    <dataValidation type="list" allowBlank="1" showInputMessage="1" showErrorMessage="1" sqref="U22:V22" xr:uid="{00000000-0002-0000-0200-00000000000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9" orientation="landscape" r:id="rId1"/>
  <headerFooter>
    <oddHeader>&amp;L&amp;"-,太字"&amp;12&amp;KFF0000※明細（品名等）のみ入力をお願いします。その他は会社基本情報入力シート及び一般用（明細）から自動転記されます。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AB29"/>
  <sheetViews>
    <sheetView showGridLines="0" showRowColHeaders="0" showRuler="0" view="pageLayout" zoomScaleNormal="100" workbookViewId="0"/>
  </sheetViews>
  <sheetFormatPr defaultColWidth="3.69921875" defaultRowHeight="18"/>
  <cols>
    <col min="1" max="14" width="4.3984375" customWidth="1"/>
    <col min="15" max="15" width="6.8984375" customWidth="1"/>
    <col min="16" max="26" width="4.398437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>
        <f>IF('記入例　会社基本情報入力シート'!$B$2&lt;&gt;"",'記入例　会社基本情報入力シート'!$B$2,"　　年　　月　　日")</f>
        <v>45230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6.5" customHeight="1">
      <c r="A3" s="192" t="s">
        <v>7</v>
      </c>
      <c r="B3" s="193"/>
      <c r="C3" s="165" t="s">
        <v>74</v>
      </c>
      <c r="D3" s="166"/>
      <c r="E3" s="166"/>
      <c r="F3" s="166"/>
      <c r="G3" s="166"/>
      <c r="H3" s="167"/>
      <c r="I3" s="34"/>
      <c r="J3" s="168" t="s">
        <v>8</v>
      </c>
      <c r="K3" s="168"/>
      <c r="L3" s="165" t="s">
        <v>56</v>
      </c>
      <c r="M3" s="166"/>
      <c r="N3" s="166"/>
      <c r="O3" s="166"/>
      <c r="P3" s="166"/>
      <c r="Q3" s="167"/>
      <c r="R3" s="170" t="s">
        <v>5</v>
      </c>
      <c r="S3" s="170"/>
      <c r="T3" s="169" t="str">
        <f>'記入例　会社基本情報入力シート'!B7</f>
        <v>（株）富樫組</v>
      </c>
      <c r="U3" s="87"/>
      <c r="V3" s="87"/>
      <c r="W3" s="87"/>
      <c r="X3" s="87"/>
      <c r="Y3" s="87"/>
      <c r="Z3" s="87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169" t="str">
        <f>'記入例　会社基本情報入力シート'!B4</f>
        <v>T9110001018170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104</v>
      </c>
      <c r="K5" s="168"/>
      <c r="L5" s="171" t="s">
        <v>105</v>
      </c>
      <c r="M5" s="172"/>
      <c r="N5" s="172"/>
      <c r="O5" s="172"/>
      <c r="P5" s="172"/>
      <c r="Q5" s="173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63">
        <v>10</v>
      </c>
      <c r="B8" s="64">
        <v>1</v>
      </c>
      <c r="C8" s="174" t="s">
        <v>75</v>
      </c>
      <c r="D8" s="174"/>
      <c r="E8" s="174"/>
      <c r="F8" s="174"/>
      <c r="G8" s="174"/>
      <c r="H8" s="175">
        <v>105</v>
      </c>
      <c r="I8" s="175"/>
      <c r="J8" s="65" t="s">
        <v>101</v>
      </c>
      <c r="K8" s="175">
        <v>98.5</v>
      </c>
      <c r="L8" s="175"/>
      <c r="M8" s="122">
        <v>10343</v>
      </c>
      <c r="N8" s="176"/>
      <c r="O8" s="123"/>
      <c r="P8" s="177">
        <v>0.1</v>
      </c>
      <c r="Q8" s="178"/>
      <c r="R8" s="126"/>
      <c r="S8" s="127"/>
      <c r="T8" s="128"/>
      <c r="U8" s="129"/>
      <c r="V8" s="130"/>
      <c r="W8" s="130"/>
      <c r="X8" s="131"/>
      <c r="Y8" s="83"/>
      <c r="Z8" s="85"/>
    </row>
    <row r="9" spans="1:28" ht="18.75" customHeight="1">
      <c r="A9" s="63">
        <v>10</v>
      </c>
      <c r="B9" s="64">
        <v>2</v>
      </c>
      <c r="C9" s="174" t="s">
        <v>76</v>
      </c>
      <c r="D9" s="174"/>
      <c r="E9" s="174"/>
      <c r="F9" s="174"/>
      <c r="G9" s="174"/>
      <c r="H9" s="175">
        <v>10</v>
      </c>
      <c r="I9" s="175"/>
      <c r="J9" s="65" t="s">
        <v>101</v>
      </c>
      <c r="K9" s="175">
        <v>1000</v>
      </c>
      <c r="L9" s="175"/>
      <c r="M9" s="122">
        <v>10000</v>
      </c>
      <c r="N9" s="176"/>
      <c r="O9" s="123"/>
      <c r="P9" s="177" t="s">
        <v>63</v>
      </c>
      <c r="Q9" s="178"/>
      <c r="R9" s="126"/>
      <c r="S9" s="127"/>
      <c r="T9" s="128"/>
      <c r="U9" s="129"/>
      <c r="V9" s="130"/>
      <c r="W9" s="130"/>
      <c r="X9" s="131"/>
      <c r="Y9" s="83"/>
      <c r="Z9" s="85"/>
    </row>
    <row r="10" spans="1:28" ht="18.75" customHeight="1">
      <c r="A10" s="63">
        <v>10</v>
      </c>
      <c r="B10" s="64">
        <v>3</v>
      </c>
      <c r="C10" s="174">
        <v>5555555555</v>
      </c>
      <c r="D10" s="174"/>
      <c r="E10" s="174"/>
      <c r="F10" s="174"/>
      <c r="G10" s="174"/>
      <c r="H10" s="175">
        <v>1</v>
      </c>
      <c r="I10" s="175"/>
      <c r="J10" s="65" t="s">
        <v>101</v>
      </c>
      <c r="K10" s="175">
        <v>3750</v>
      </c>
      <c r="L10" s="175"/>
      <c r="M10" s="122">
        <v>3750</v>
      </c>
      <c r="N10" s="176"/>
      <c r="O10" s="123"/>
      <c r="P10" s="177" t="s">
        <v>61</v>
      </c>
      <c r="Q10" s="178"/>
      <c r="R10" s="126"/>
      <c r="S10" s="127"/>
      <c r="T10" s="128"/>
      <c r="U10" s="129"/>
      <c r="V10" s="130"/>
      <c r="W10" s="130"/>
      <c r="X10" s="131"/>
      <c r="Y10" s="83"/>
      <c r="Z10" s="85"/>
    </row>
    <row r="11" spans="1:28" ht="18.75" customHeight="1">
      <c r="A11" s="63">
        <v>10</v>
      </c>
      <c r="B11" s="64">
        <v>4</v>
      </c>
      <c r="C11" s="179" t="s">
        <v>77</v>
      </c>
      <c r="D11" s="174"/>
      <c r="E11" s="174"/>
      <c r="F11" s="174"/>
      <c r="G11" s="174"/>
      <c r="H11" s="175">
        <v>199</v>
      </c>
      <c r="I11" s="175"/>
      <c r="J11" s="65" t="s">
        <v>101</v>
      </c>
      <c r="K11" s="175">
        <v>32.5</v>
      </c>
      <c r="L11" s="175"/>
      <c r="M11" s="122">
        <v>6985</v>
      </c>
      <c r="N11" s="176"/>
      <c r="O11" s="123"/>
      <c r="P11" s="177" t="s">
        <v>62</v>
      </c>
      <c r="Q11" s="178"/>
      <c r="R11" s="126"/>
      <c r="S11" s="127"/>
      <c r="T11" s="128"/>
      <c r="U11" s="129"/>
      <c r="V11" s="130"/>
      <c r="W11" s="130"/>
      <c r="X11" s="131"/>
      <c r="Y11" s="83"/>
      <c r="Z11" s="85"/>
    </row>
    <row r="12" spans="1:28" ht="18.75" customHeight="1">
      <c r="A12" s="63">
        <v>10</v>
      </c>
      <c r="B12" s="64">
        <v>5</v>
      </c>
      <c r="C12" s="174" t="s">
        <v>75</v>
      </c>
      <c r="D12" s="174"/>
      <c r="E12" s="174"/>
      <c r="F12" s="174"/>
      <c r="G12" s="174"/>
      <c r="H12" s="175">
        <v>105</v>
      </c>
      <c r="I12" s="175"/>
      <c r="J12" s="65" t="s">
        <v>101</v>
      </c>
      <c r="K12" s="175">
        <v>98.5</v>
      </c>
      <c r="L12" s="175"/>
      <c r="M12" s="122">
        <v>10343</v>
      </c>
      <c r="N12" s="176"/>
      <c r="O12" s="123"/>
      <c r="P12" s="177">
        <v>0.1</v>
      </c>
      <c r="Q12" s="178"/>
      <c r="R12" s="126"/>
      <c r="S12" s="127"/>
      <c r="T12" s="128"/>
      <c r="U12" s="129"/>
      <c r="V12" s="130"/>
      <c r="W12" s="130"/>
      <c r="X12" s="131"/>
      <c r="Y12" s="83"/>
      <c r="Z12" s="85"/>
    </row>
    <row r="13" spans="1:28" ht="18.75" customHeight="1">
      <c r="A13" s="63">
        <v>10</v>
      </c>
      <c r="B13" s="64">
        <v>6</v>
      </c>
      <c r="C13" s="174" t="s">
        <v>76</v>
      </c>
      <c r="D13" s="174"/>
      <c r="E13" s="174"/>
      <c r="F13" s="174"/>
      <c r="G13" s="174"/>
      <c r="H13" s="175">
        <v>10</v>
      </c>
      <c r="I13" s="175"/>
      <c r="J13" s="65" t="s">
        <v>101</v>
      </c>
      <c r="K13" s="175">
        <v>1000</v>
      </c>
      <c r="L13" s="175"/>
      <c r="M13" s="122">
        <v>10000</v>
      </c>
      <c r="N13" s="176"/>
      <c r="O13" s="123"/>
      <c r="P13" s="177" t="s">
        <v>63</v>
      </c>
      <c r="Q13" s="178"/>
      <c r="R13" s="126"/>
      <c r="S13" s="127"/>
      <c r="T13" s="128"/>
      <c r="U13" s="129"/>
      <c r="V13" s="130"/>
      <c r="W13" s="130"/>
      <c r="X13" s="131"/>
      <c r="Y13" s="83"/>
      <c r="Z13" s="85"/>
    </row>
    <row r="14" spans="1:28" ht="18.75" customHeight="1">
      <c r="A14" s="63">
        <v>10</v>
      </c>
      <c r="B14" s="64">
        <v>7</v>
      </c>
      <c r="C14" s="174">
        <v>5555555555</v>
      </c>
      <c r="D14" s="174"/>
      <c r="E14" s="174"/>
      <c r="F14" s="174"/>
      <c r="G14" s="174"/>
      <c r="H14" s="175">
        <v>1</v>
      </c>
      <c r="I14" s="175"/>
      <c r="J14" s="65" t="s">
        <v>101</v>
      </c>
      <c r="K14" s="175">
        <v>3750</v>
      </c>
      <c r="L14" s="175"/>
      <c r="M14" s="122">
        <v>3750</v>
      </c>
      <c r="N14" s="176"/>
      <c r="O14" s="123"/>
      <c r="P14" s="177" t="s">
        <v>61</v>
      </c>
      <c r="Q14" s="178"/>
      <c r="R14" s="126"/>
      <c r="S14" s="127"/>
      <c r="T14" s="128"/>
      <c r="U14" s="129"/>
      <c r="V14" s="130"/>
      <c r="W14" s="130"/>
      <c r="X14" s="131"/>
      <c r="Y14" s="83"/>
      <c r="Z14" s="85"/>
    </row>
    <row r="15" spans="1:28" ht="18.75" customHeight="1">
      <c r="A15" s="63">
        <v>10</v>
      </c>
      <c r="B15" s="64">
        <v>8</v>
      </c>
      <c r="C15" s="179" t="s">
        <v>77</v>
      </c>
      <c r="D15" s="174"/>
      <c r="E15" s="174"/>
      <c r="F15" s="174"/>
      <c r="G15" s="174"/>
      <c r="H15" s="175">
        <v>199</v>
      </c>
      <c r="I15" s="175"/>
      <c r="J15" s="65" t="s">
        <v>101</v>
      </c>
      <c r="K15" s="175">
        <v>32.5</v>
      </c>
      <c r="L15" s="175"/>
      <c r="M15" s="122">
        <v>6985</v>
      </c>
      <c r="N15" s="176"/>
      <c r="O15" s="123"/>
      <c r="P15" s="177" t="s">
        <v>62</v>
      </c>
      <c r="Q15" s="178"/>
      <c r="R15" s="126"/>
      <c r="S15" s="127"/>
      <c r="T15" s="128"/>
      <c r="U15" s="129"/>
      <c r="V15" s="130"/>
      <c r="W15" s="130"/>
      <c r="X15" s="131"/>
      <c r="Y15" s="83"/>
      <c r="Z15" s="85"/>
    </row>
    <row r="16" spans="1:28" ht="18.75" customHeight="1">
      <c r="A16" s="63">
        <v>10</v>
      </c>
      <c r="B16" s="64">
        <v>9</v>
      </c>
      <c r="C16" s="174" t="s">
        <v>75</v>
      </c>
      <c r="D16" s="174"/>
      <c r="E16" s="174"/>
      <c r="F16" s="174"/>
      <c r="G16" s="174"/>
      <c r="H16" s="175">
        <v>105</v>
      </c>
      <c r="I16" s="175"/>
      <c r="J16" s="65" t="s">
        <v>101</v>
      </c>
      <c r="K16" s="175">
        <v>98.5</v>
      </c>
      <c r="L16" s="175"/>
      <c r="M16" s="122">
        <v>10343</v>
      </c>
      <c r="N16" s="176"/>
      <c r="O16" s="123"/>
      <c r="P16" s="177">
        <v>0.1</v>
      </c>
      <c r="Q16" s="178"/>
      <c r="R16" s="126"/>
      <c r="S16" s="127"/>
      <c r="T16" s="128"/>
      <c r="U16" s="129"/>
      <c r="V16" s="130"/>
      <c r="W16" s="130"/>
      <c r="X16" s="131"/>
      <c r="Y16" s="83"/>
      <c r="Z16" s="85"/>
    </row>
    <row r="17" spans="1:26" ht="18.75" customHeight="1">
      <c r="A17" s="63">
        <v>10</v>
      </c>
      <c r="B17" s="64">
        <v>10</v>
      </c>
      <c r="C17" s="174" t="s">
        <v>76</v>
      </c>
      <c r="D17" s="174"/>
      <c r="E17" s="174"/>
      <c r="F17" s="174"/>
      <c r="G17" s="174"/>
      <c r="H17" s="175">
        <v>10</v>
      </c>
      <c r="I17" s="175"/>
      <c r="J17" s="65" t="s">
        <v>101</v>
      </c>
      <c r="K17" s="175">
        <v>1000</v>
      </c>
      <c r="L17" s="175"/>
      <c r="M17" s="122">
        <v>10000</v>
      </c>
      <c r="N17" s="176"/>
      <c r="O17" s="123"/>
      <c r="P17" s="177" t="s">
        <v>63</v>
      </c>
      <c r="Q17" s="178"/>
      <c r="R17" s="126"/>
      <c r="S17" s="127"/>
      <c r="T17" s="128"/>
      <c r="U17" s="129"/>
      <c r="V17" s="130"/>
      <c r="W17" s="130"/>
      <c r="X17" s="131"/>
      <c r="Y17" s="83"/>
      <c r="Z17" s="85"/>
    </row>
    <row r="18" spans="1:26" ht="18.75" customHeight="1">
      <c r="A18" s="63">
        <v>10</v>
      </c>
      <c r="B18" s="64">
        <v>11</v>
      </c>
      <c r="C18" s="174">
        <v>5555555555</v>
      </c>
      <c r="D18" s="174"/>
      <c r="E18" s="174"/>
      <c r="F18" s="174"/>
      <c r="G18" s="174"/>
      <c r="H18" s="175">
        <v>1</v>
      </c>
      <c r="I18" s="175"/>
      <c r="J18" s="65" t="s">
        <v>101</v>
      </c>
      <c r="K18" s="175">
        <v>3750</v>
      </c>
      <c r="L18" s="175"/>
      <c r="M18" s="122">
        <v>3750</v>
      </c>
      <c r="N18" s="176"/>
      <c r="O18" s="123"/>
      <c r="P18" s="177" t="s">
        <v>61</v>
      </c>
      <c r="Q18" s="178"/>
      <c r="R18" s="126"/>
      <c r="S18" s="127"/>
      <c r="T18" s="128"/>
      <c r="U18" s="129"/>
      <c r="V18" s="130"/>
      <c r="W18" s="130"/>
      <c r="X18" s="131"/>
      <c r="Y18" s="83"/>
      <c r="Z18" s="85"/>
    </row>
    <row r="19" spans="1:26" ht="18.75" customHeight="1">
      <c r="A19" s="63">
        <v>10</v>
      </c>
      <c r="B19" s="64">
        <v>12</v>
      </c>
      <c r="C19" s="179" t="s">
        <v>77</v>
      </c>
      <c r="D19" s="174"/>
      <c r="E19" s="174"/>
      <c r="F19" s="174"/>
      <c r="G19" s="174"/>
      <c r="H19" s="175">
        <v>199</v>
      </c>
      <c r="I19" s="175"/>
      <c r="J19" s="65" t="s">
        <v>101</v>
      </c>
      <c r="K19" s="175">
        <v>32.5</v>
      </c>
      <c r="L19" s="175"/>
      <c r="M19" s="122">
        <v>6985</v>
      </c>
      <c r="N19" s="176"/>
      <c r="O19" s="123"/>
      <c r="P19" s="177" t="s">
        <v>62</v>
      </c>
      <c r="Q19" s="178"/>
      <c r="R19" s="126"/>
      <c r="S19" s="127"/>
      <c r="T19" s="128"/>
      <c r="U19" s="129"/>
      <c r="V19" s="130"/>
      <c r="W19" s="130"/>
      <c r="X19" s="131"/>
      <c r="Y19" s="83"/>
      <c r="Z19" s="85"/>
    </row>
    <row r="20" spans="1:26" ht="18.75" customHeight="1">
      <c r="A20" s="63">
        <v>10</v>
      </c>
      <c r="B20" s="64">
        <v>13</v>
      </c>
      <c r="C20" s="174" t="s">
        <v>75</v>
      </c>
      <c r="D20" s="174"/>
      <c r="E20" s="174"/>
      <c r="F20" s="174"/>
      <c r="G20" s="174"/>
      <c r="H20" s="175">
        <v>105</v>
      </c>
      <c r="I20" s="175"/>
      <c r="J20" s="65" t="s">
        <v>101</v>
      </c>
      <c r="K20" s="175">
        <v>98.5</v>
      </c>
      <c r="L20" s="175"/>
      <c r="M20" s="122">
        <v>10343</v>
      </c>
      <c r="N20" s="176"/>
      <c r="O20" s="123"/>
      <c r="P20" s="177">
        <v>0.1</v>
      </c>
      <c r="Q20" s="178"/>
      <c r="R20" s="126"/>
      <c r="S20" s="127"/>
      <c r="T20" s="128"/>
      <c r="U20" s="129"/>
      <c r="V20" s="130"/>
      <c r="W20" s="130"/>
      <c r="X20" s="131"/>
      <c r="Y20" s="83"/>
      <c r="Z20" s="85"/>
    </row>
    <row r="21" spans="1:26" ht="18.75" customHeight="1">
      <c r="A21" s="63">
        <v>10</v>
      </c>
      <c r="B21" s="64">
        <v>14</v>
      </c>
      <c r="C21" s="174" t="s">
        <v>76</v>
      </c>
      <c r="D21" s="174"/>
      <c r="E21" s="174"/>
      <c r="F21" s="174"/>
      <c r="G21" s="174"/>
      <c r="H21" s="175">
        <v>10</v>
      </c>
      <c r="I21" s="175"/>
      <c r="J21" s="65" t="s">
        <v>101</v>
      </c>
      <c r="K21" s="175">
        <v>1000</v>
      </c>
      <c r="L21" s="175"/>
      <c r="M21" s="122">
        <v>10000</v>
      </c>
      <c r="N21" s="176"/>
      <c r="O21" s="123"/>
      <c r="P21" s="177" t="s">
        <v>63</v>
      </c>
      <c r="Q21" s="178"/>
      <c r="R21" s="126"/>
      <c r="S21" s="127"/>
      <c r="T21" s="128"/>
      <c r="U21" s="129"/>
      <c r="V21" s="130"/>
      <c r="W21" s="130"/>
      <c r="X21" s="131"/>
      <c r="Y21" s="83"/>
      <c r="Z21" s="85"/>
    </row>
    <row r="22" spans="1:26" ht="18.75" customHeight="1">
      <c r="A22" s="63">
        <v>10</v>
      </c>
      <c r="B22" s="64">
        <v>15</v>
      </c>
      <c r="C22" s="174">
        <v>5555555555</v>
      </c>
      <c r="D22" s="174"/>
      <c r="E22" s="174"/>
      <c r="F22" s="174"/>
      <c r="G22" s="174"/>
      <c r="H22" s="175">
        <v>1</v>
      </c>
      <c r="I22" s="175"/>
      <c r="J22" s="65" t="s">
        <v>101</v>
      </c>
      <c r="K22" s="175">
        <v>3750</v>
      </c>
      <c r="L22" s="175"/>
      <c r="M22" s="122">
        <v>3750</v>
      </c>
      <c r="N22" s="176"/>
      <c r="O22" s="123"/>
      <c r="P22" s="177" t="s">
        <v>61</v>
      </c>
      <c r="Q22" s="178"/>
      <c r="R22" s="126"/>
      <c r="S22" s="127"/>
      <c r="T22" s="128"/>
      <c r="U22" s="129"/>
      <c r="V22" s="130"/>
      <c r="W22" s="130"/>
      <c r="X22" s="131"/>
      <c r="Y22" s="83"/>
      <c r="Z22" s="85"/>
    </row>
    <row r="23" spans="1:26" ht="18.75" customHeight="1">
      <c r="A23" s="63">
        <v>10</v>
      </c>
      <c r="B23" s="64">
        <v>16</v>
      </c>
      <c r="C23" s="179" t="s">
        <v>77</v>
      </c>
      <c r="D23" s="174"/>
      <c r="E23" s="174"/>
      <c r="F23" s="174"/>
      <c r="G23" s="174"/>
      <c r="H23" s="175">
        <v>199</v>
      </c>
      <c r="I23" s="175"/>
      <c r="J23" s="65" t="s">
        <v>101</v>
      </c>
      <c r="K23" s="175">
        <v>32.5</v>
      </c>
      <c r="L23" s="175"/>
      <c r="M23" s="122">
        <v>6985</v>
      </c>
      <c r="N23" s="176"/>
      <c r="O23" s="123"/>
      <c r="P23" s="177" t="s">
        <v>62</v>
      </c>
      <c r="Q23" s="178"/>
      <c r="R23" s="126"/>
      <c r="S23" s="127"/>
      <c r="T23" s="128"/>
      <c r="U23" s="129"/>
      <c r="V23" s="130"/>
      <c r="W23" s="130"/>
      <c r="X23" s="131"/>
      <c r="Y23" s="83"/>
      <c r="Z23" s="85"/>
    </row>
    <row r="24" spans="1:26" ht="18.75" customHeight="1">
      <c r="A24" s="63">
        <v>10</v>
      </c>
      <c r="B24" s="64">
        <v>17</v>
      </c>
      <c r="C24" s="174" t="s">
        <v>75</v>
      </c>
      <c r="D24" s="174"/>
      <c r="E24" s="174"/>
      <c r="F24" s="174"/>
      <c r="G24" s="174"/>
      <c r="H24" s="175">
        <v>105</v>
      </c>
      <c r="I24" s="175"/>
      <c r="J24" s="65" t="s">
        <v>101</v>
      </c>
      <c r="K24" s="175">
        <v>98.5</v>
      </c>
      <c r="L24" s="175"/>
      <c r="M24" s="122">
        <v>10343</v>
      </c>
      <c r="N24" s="176"/>
      <c r="O24" s="123"/>
      <c r="P24" s="177">
        <v>0.1</v>
      </c>
      <c r="Q24" s="178"/>
      <c r="R24" s="126"/>
      <c r="S24" s="127"/>
      <c r="T24" s="128"/>
      <c r="U24" s="129"/>
      <c r="V24" s="130"/>
      <c r="W24" s="130"/>
      <c r="X24" s="131"/>
      <c r="Y24" s="83"/>
      <c r="Z24" s="85"/>
    </row>
    <row r="25" spans="1:26" ht="18.75" customHeight="1">
      <c r="A25" s="63">
        <v>10</v>
      </c>
      <c r="B25" s="64">
        <v>18</v>
      </c>
      <c r="C25" s="174" t="s">
        <v>76</v>
      </c>
      <c r="D25" s="174"/>
      <c r="E25" s="174"/>
      <c r="F25" s="174"/>
      <c r="G25" s="174"/>
      <c r="H25" s="175">
        <v>10</v>
      </c>
      <c r="I25" s="175"/>
      <c r="J25" s="65" t="s">
        <v>101</v>
      </c>
      <c r="K25" s="175">
        <v>1000</v>
      </c>
      <c r="L25" s="175"/>
      <c r="M25" s="122">
        <v>10000</v>
      </c>
      <c r="N25" s="176"/>
      <c r="O25" s="123"/>
      <c r="P25" s="177" t="s">
        <v>63</v>
      </c>
      <c r="Q25" s="178"/>
      <c r="R25" s="126"/>
      <c r="S25" s="127"/>
      <c r="T25" s="128"/>
      <c r="U25" s="129"/>
      <c r="V25" s="130"/>
      <c r="W25" s="130"/>
      <c r="X25" s="131"/>
      <c r="Y25" s="83"/>
      <c r="Z25" s="85"/>
    </row>
    <row r="26" spans="1:26" ht="18.75" customHeight="1">
      <c r="A26" s="63">
        <v>10</v>
      </c>
      <c r="B26" s="64">
        <v>19</v>
      </c>
      <c r="C26" s="174">
        <v>5555555555</v>
      </c>
      <c r="D26" s="174"/>
      <c r="E26" s="174"/>
      <c r="F26" s="174"/>
      <c r="G26" s="174"/>
      <c r="H26" s="175">
        <v>1</v>
      </c>
      <c r="I26" s="175"/>
      <c r="J26" s="65" t="s">
        <v>101</v>
      </c>
      <c r="K26" s="175">
        <v>3750</v>
      </c>
      <c r="L26" s="175"/>
      <c r="M26" s="122">
        <v>3750</v>
      </c>
      <c r="N26" s="176"/>
      <c r="O26" s="123"/>
      <c r="P26" s="177" t="s">
        <v>61</v>
      </c>
      <c r="Q26" s="178"/>
      <c r="R26" s="126"/>
      <c r="S26" s="127"/>
      <c r="T26" s="128"/>
      <c r="U26" s="129"/>
      <c r="V26" s="130"/>
      <c r="W26" s="130"/>
      <c r="X26" s="131"/>
      <c r="Y26" s="83"/>
      <c r="Z26" s="85"/>
    </row>
    <row r="27" spans="1:26" ht="18.75" customHeight="1">
      <c r="A27" s="66">
        <v>10</v>
      </c>
      <c r="B27" s="67">
        <v>20</v>
      </c>
      <c r="C27" s="188" t="s">
        <v>77</v>
      </c>
      <c r="D27" s="189"/>
      <c r="E27" s="189"/>
      <c r="F27" s="189"/>
      <c r="G27" s="189"/>
      <c r="H27" s="175">
        <v>199</v>
      </c>
      <c r="I27" s="175"/>
      <c r="J27" s="65" t="s">
        <v>101</v>
      </c>
      <c r="K27" s="175">
        <v>32.5</v>
      </c>
      <c r="L27" s="175"/>
      <c r="M27" s="122">
        <v>6985</v>
      </c>
      <c r="N27" s="176"/>
      <c r="O27" s="123"/>
      <c r="P27" s="190" t="s">
        <v>62</v>
      </c>
      <c r="Q27" s="191"/>
      <c r="R27" s="126"/>
      <c r="S27" s="127"/>
      <c r="T27" s="128"/>
      <c r="U27" s="129"/>
      <c r="V27" s="130"/>
      <c r="W27" s="130"/>
      <c r="X27" s="131"/>
      <c r="Y27" s="83"/>
      <c r="Z27" s="85"/>
    </row>
    <row r="28" spans="1:26" ht="18.75" customHeight="1">
      <c r="A28" s="53"/>
      <c r="B28" s="54"/>
      <c r="C28" s="182" t="s">
        <v>78</v>
      </c>
      <c r="D28" s="182"/>
      <c r="E28" s="182"/>
      <c r="F28" s="182"/>
      <c r="G28" s="182"/>
      <c r="H28" s="182"/>
      <c r="I28" s="182"/>
      <c r="J28" s="55"/>
      <c r="K28" s="182"/>
      <c r="L28" s="182"/>
      <c r="M28" s="183">
        <f>IF(SUM(M8:O27)=0,"",SUM(M8:O27))</f>
        <v>155390</v>
      </c>
      <c r="N28" s="184"/>
      <c r="O28" s="185"/>
      <c r="P28" s="186"/>
      <c r="Q28" s="187"/>
      <c r="R28" s="126"/>
      <c r="S28" s="127"/>
      <c r="T28" s="128"/>
      <c r="U28" s="129"/>
      <c r="V28" s="130"/>
      <c r="W28" s="130"/>
      <c r="X28" s="131"/>
      <c r="Y28" s="180" t="s">
        <v>109</v>
      </c>
      <c r="Z28" s="181"/>
    </row>
    <row r="29" spans="1:26" ht="18.75" customHeight="1">
      <c r="A29" s="56"/>
      <c r="B29" s="56"/>
      <c r="C29" s="56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</sheetData>
  <sheetProtection algorithmName="SHA-512" hashValue="KQ0WCf9oqcOZiOAmiezTu4JiR3+zwP7fbHa5tLsanFh4R2nKavXipuWdnohK+MmQC/0DHT0hqVeeZ8BnTrxa6g==" saltValue="8MywETokVa+xNs8bxGxVpA==" spinCount="100000" sheet="1" objects="1" scenarios="1"/>
  <mergeCells count="189">
    <mergeCell ref="A3:B3"/>
    <mergeCell ref="R26:T26"/>
    <mergeCell ref="U26:X26"/>
    <mergeCell ref="Y26:Z26"/>
    <mergeCell ref="Y24:Z24"/>
    <mergeCell ref="C25:G25"/>
    <mergeCell ref="H25:I25"/>
    <mergeCell ref="K25:L25"/>
    <mergeCell ref="M25:O25"/>
    <mergeCell ref="C26:G26"/>
    <mergeCell ref="H26:I26"/>
    <mergeCell ref="K26:L26"/>
    <mergeCell ref="M26:O26"/>
    <mergeCell ref="P26:Q26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4:X24"/>
    <mergeCell ref="R28:T28"/>
    <mergeCell ref="U28:X28"/>
    <mergeCell ref="Y28:Z28"/>
    <mergeCell ref="R27:T27"/>
    <mergeCell ref="U27:X27"/>
    <mergeCell ref="Y27:Z27"/>
    <mergeCell ref="C28:G28"/>
    <mergeCell ref="H28:I28"/>
    <mergeCell ref="K28:L28"/>
    <mergeCell ref="M28:O28"/>
    <mergeCell ref="P28:Q28"/>
    <mergeCell ref="C27:G27"/>
    <mergeCell ref="H27:I27"/>
    <mergeCell ref="K27:L27"/>
    <mergeCell ref="M27:O27"/>
    <mergeCell ref="P27:Q27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2:X22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20:X20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8:X18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6:X16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4:X14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2:X12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U10:X10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C8:G8"/>
    <mergeCell ref="H8:I8"/>
    <mergeCell ref="K8:L8"/>
    <mergeCell ref="M8:O8"/>
    <mergeCell ref="P8:Q8"/>
    <mergeCell ref="R8:T8"/>
    <mergeCell ref="U8:X8"/>
    <mergeCell ref="K1:Q2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S1:Z1"/>
    <mergeCell ref="C3:H3"/>
    <mergeCell ref="J3:K3"/>
    <mergeCell ref="T3:Z3"/>
    <mergeCell ref="R3:S3"/>
    <mergeCell ref="L3:Q3"/>
    <mergeCell ref="J5:K5"/>
    <mergeCell ref="L5:Q5"/>
    <mergeCell ref="R4:U4"/>
    <mergeCell ref="V4:Z4"/>
  </mergeCells>
  <phoneticPr fontId="2"/>
  <dataValidations disablePrompts="1" count="2">
    <dataValidation type="list" allowBlank="1" showInputMessage="1" showErrorMessage="1" sqref="P28:Q28" xr:uid="{00000000-0002-0000-0300-000000000000}">
      <formula1>"10%,不課税,非課税,軽8%"</formula1>
    </dataValidation>
    <dataValidation type="list" allowBlank="1" showInputMessage="1" showErrorMessage="1" sqref="P8:Q27" xr:uid="{00000000-0002-0000-0300-000001000000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82</v>
      </c>
    </row>
    <row r="2" spans="1:3" ht="24" customHeight="1">
      <c r="A2" s="14" t="s">
        <v>49</v>
      </c>
      <c r="B2" s="24"/>
      <c r="C2" s="15" t="s">
        <v>117</v>
      </c>
    </row>
    <row r="3" spans="1:3" ht="24" customHeight="1">
      <c r="A3" s="14" t="s">
        <v>1</v>
      </c>
      <c r="B3" s="80"/>
      <c r="C3" s="14" t="s">
        <v>71</v>
      </c>
    </row>
    <row r="4" spans="1:3" ht="24" customHeight="1">
      <c r="A4" s="23" t="s">
        <v>115</v>
      </c>
      <c r="B4" s="80"/>
      <c r="C4" s="14" t="s">
        <v>116</v>
      </c>
    </row>
    <row r="5" spans="1:3" ht="24" customHeight="1">
      <c r="A5" s="14" t="s">
        <v>52</v>
      </c>
      <c r="B5" s="80"/>
      <c r="C5" s="14" t="s">
        <v>98</v>
      </c>
    </row>
    <row r="6" spans="1:3" ht="24" customHeight="1">
      <c r="A6" s="14" t="s">
        <v>4</v>
      </c>
      <c r="B6" s="80"/>
      <c r="C6" s="14"/>
    </row>
    <row r="7" spans="1:3" ht="24" customHeight="1">
      <c r="A7" s="14" t="s">
        <v>72</v>
      </c>
      <c r="B7" s="80"/>
      <c r="C7" s="14"/>
    </row>
    <row r="8" spans="1:3" ht="24" customHeight="1">
      <c r="A8" s="14" t="s">
        <v>50</v>
      </c>
      <c r="B8" s="80"/>
      <c r="C8" s="14" t="s">
        <v>99</v>
      </c>
    </row>
    <row r="9" spans="1:3" ht="24" customHeight="1">
      <c r="A9" s="14" t="s">
        <v>51</v>
      </c>
      <c r="B9" s="80"/>
      <c r="C9" s="14" t="s">
        <v>100</v>
      </c>
    </row>
    <row r="10" spans="1:3" ht="24" customHeight="1">
      <c r="A10" s="14" t="s">
        <v>53</v>
      </c>
      <c r="B10" s="22"/>
      <c r="C10" s="14"/>
    </row>
    <row r="11" spans="1:3" ht="24" customHeight="1">
      <c r="A11" s="14" t="s">
        <v>57</v>
      </c>
      <c r="B11" s="80"/>
      <c r="C11" s="14"/>
    </row>
    <row r="12" spans="1:3" ht="24" customHeight="1">
      <c r="A12" s="14" t="s">
        <v>58</v>
      </c>
      <c r="B12" s="80"/>
      <c r="C12" s="14"/>
    </row>
    <row r="13" spans="1:3" ht="24" customHeight="1">
      <c r="A13" s="14" t="s">
        <v>54</v>
      </c>
      <c r="B13" s="80"/>
      <c r="C13" s="14" t="s">
        <v>80</v>
      </c>
    </row>
    <row r="14" spans="1:3" ht="24" customHeight="1">
      <c r="A14" s="14" t="s">
        <v>55</v>
      </c>
      <c r="B14" s="80"/>
      <c r="C14" s="14"/>
    </row>
    <row r="15" spans="1:3" ht="24" customHeight="1">
      <c r="A15" s="23" t="s">
        <v>60</v>
      </c>
      <c r="B15" s="80"/>
      <c r="C15" s="14" t="s">
        <v>73</v>
      </c>
    </row>
    <row r="16" spans="1:3" ht="24" customHeight="1">
      <c r="A16" s="14" t="s">
        <v>12</v>
      </c>
      <c r="B16" s="80"/>
      <c r="C16" s="14"/>
    </row>
  </sheetData>
  <sheetProtection algorithmName="SHA-512" hashValue="yCPK47iHvbLx4k75kUcHG8DDZzYtVmLThso7jDYvmjIReAm3RS8NkO5x231jyTiag+/3ALj9T8Y3+1LmpzhDeg==" saltValue="lxqVb/OSbMNA4z6EAZB68w==" spinCount="100000" sheet="1" objects="1" scenarios="1"/>
  <phoneticPr fontId="2"/>
  <dataValidations count="1">
    <dataValidation type="list" allowBlank="1" showInputMessage="1" showErrorMessage="1" sqref="B13" xr:uid="{00000000-0002-0000-04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(明細)'!$P$8:$Q$27,"10%"),SUMIF('一般用 (明細)'!$P$8:$Q$27,10%,'一般用 (明細)'!$M$8:$O$27),""),"")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(明細)'!$P$8:$Q$27,"軽8%"),SUMIF('一般用 (明細)'!$P$8:$Q$27,"軽8%",'一般用 (明細)'!$M$8:$O$27),""),"")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(明細)'!$P$8:$Q$27,"不課税"),SUMIF('一般用 (明細)'!$P$8:$Q$27,"不課税",'一般用 (明細)'!$M$8:$O$27),""),"")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(明細)'!$P$8:$Q$27,"非課税"),SUMIF('一般用 (明細)'!$P$8:$Q$27,"非課税",'一般用 (明細)'!$M$8:$O$27),""),"")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A4UuhWDdlMoYaqKkbGELj5kp6EgHVXr/FwdI4wS4oLW+BEC3lhqmSpC/DaRhEl6kX9TGo5+kCvdfAS4vJjSGtg==" saltValue="bEJT2oFtfbhw2dwZwB6oGQ==" spinCount="100000" sheet="1" objects="1" scenarios="1"/>
  <mergeCells count="112">
    <mergeCell ref="S2:T2"/>
    <mergeCell ref="P2:R2"/>
    <mergeCell ref="C5:I5"/>
    <mergeCell ref="M5:S5"/>
    <mergeCell ref="K10:N10"/>
    <mergeCell ref="U10:V10"/>
    <mergeCell ref="W10:AE10"/>
    <mergeCell ref="U8:V8"/>
    <mergeCell ref="W8:AE8"/>
    <mergeCell ref="C6:I6"/>
    <mergeCell ref="O10:R10"/>
    <mergeCell ref="E10:H10"/>
    <mergeCell ref="M8:S8"/>
    <mergeCell ref="X1:AE1"/>
    <mergeCell ref="U4:V4"/>
    <mergeCell ref="W3:AE3"/>
    <mergeCell ref="U13:V13"/>
    <mergeCell ref="W13:AE13"/>
    <mergeCell ref="AB11:AE11"/>
    <mergeCell ref="U12:V12"/>
    <mergeCell ref="W12:X12"/>
    <mergeCell ref="Y12:Z12"/>
    <mergeCell ref="AA12:AE12"/>
    <mergeCell ref="U11:V11"/>
    <mergeCell ref="W11:Z11"/>
    <mergeCell ref="W4:AE4"/>
    <mergeCell ref="U7:V7"/>
    <mergeCell ref="W7:AE7"/>
    <mergeCell ref="U5:V6"/>
    <mergeCell ref="W5:AC6"/>
    <mergeCell ref="AD5:AE6"/>
    <mergeCell ref="U2:X2"/>
    <mergeCell ref="Y2:AE2"/>
    <mergeCell ref="C18:G18"/>
    <mergeCell ref="U14:V14"/>
    <mergeCell ref="P18:Q18"/>
    <mergeCell ref="C17:G17"/>
    <mergeCell ref="H17:I17"/>
    <mergeCell ref="R17:T17"/>
    <mergeCell ref="U17:V17"/>
    <mergeCell ref="A14:D14"/>
    <mergeCell ref="E14:H14"/>
    <mergeCell ref="A15:D15"/>
    <mergeCell ref="E12:H12"/>
    <mergeCell ref="O12:R12"/>
    <mergeCell ref="W14:AE14"/>
    <mergeCell ref="O11:R11"/>
    <mergeCell ref="E11:H11"/>
    <mergeCell ref="K17:L17"/>
    <mergeCell ref="M17:O17"/>
    <mergeCell ref="P17:Q17"/>
    <mergeCell ref="W17:Y17"/>
    <mergeCell ref="Z17:AC17"/>
    <mergeCell ref="AD17:AE17"/>
    <mergeCell ref="E15:H15"/>
    <mergeCell ref="K14:N15"/>
    <mergeCell ref="O14:R15"/>
    <mergeCell ref="S14:S15"/>
    <mergeCell ref="W15:AE16"/>
    <mergeCell ref="Z18:AC18"/>
    <mergeCell ref="AD18:AE18"/>
    <mergeCell ref="R18:T18"/>
    <mergeCell ref="U18:V18"/>
    <mergeCell ref="W18:Y18"/>
    <mergeCell ref="Z19:AC19"/>
    <mergeCell ref="AD19:AE19"/>
    <mergeCell ref="P19:Q19"/>
    <mergeCell ref="R19:T19"/>
    <mergeCell ref="U19:V19"/>
    <mergeCell ref="W19:Y19"/>
    <mergeCell ref="P22:Q22"/>
    <mergeCell ref="AD22:AE22"/>
    <mergeCell ref="AD20:AE20"/>
    <mergeCell ref="R22:T22"/>
    <mergeCell ref="U22:V22"/>
    <mergeCell ref="W22:Y22"/>
    <mergeCell ref="Z22:AC22"/>
    <mergeCell ref="Z21:AC21"/>
    <mergeCell ref="AD21:AE21"/>
    <mergeCell ref="P21:Q21"/>
    <mergeCell ref="R21:T21"/>
    <mergeCell ref="U21:V21"/>
    <mergeCell ref="W21:Y21"/>
    <mergeCell ref="P20:Q20"/>
    <mergeCell ref="R20:T20"/>
    <mergeCell ref="U20:V20"/>
    <mergeCell ref="W20:Y20"/>
    <mergeCell ref="Z20:AC20"/>
    <mergeCell ref="A12:D12"/>
    <mergeCell ref="A11:D11"/>
    <mergeCell ref="A10:D10"/>
    <mergeCell ref="C22:G22"/>
    <mergeCell ref="H22:I22"/>
    <mergeCell ref="K22:L22"/>
    <mergeCell ref="M22:O22"/>
    <mergeCell ref="H18:I18"/>
    <mergeCell ref="K18:L18"/>
    <mergeCell ref="C19:G19"/>
    <mergeCell ref="H19:I19"/>
    <mergeCell ref="K19:L19"/>
    <mergeCell ref="C21:G21"/>
    <mergeCell ref="H21:I21"/>
    <mergeCell ref="K21:L21"/>
    <mergeCell ref="M18:O18"/>
    <mergeCell ref="M21:O21"/>
    <mergeCell ref="M19:O19"/>
    <mergeCell ref="C20:G20"/>
    <mergeCell ref="H20:I20"/>
    <mergeCell ref="K20:L20"/>
    <mergeCell ref="M20:O20"/>
    <mergeCell ref="K12:N12"/>
    <mergeCell ref="K11:N11"/>
  </mergeCells>
  <phoneticPr fontId="2"/>
  <dataValidations disablePrompts="1" count="1">
    <dataValidation type="list" allowBlank="1" showInputMessage="1" showErrorMessage="1" sqref="U22:V22" xr:uid="{00000000-0002-0000-0500-00000000000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103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t68O7CqCyP9bEtVeQVp2gk1SKHXym9Cm6PUXrYpqOJeTJbls0WMb2C+kuY4N5/YwlRHEQT7nHev7vVXhiWdG3Q==" saltValue="H1x5H18lp9z9RahDNJKK2A==" spinCount="100000" sheet="1" objects="1" scenarios="1"/>
  <mergeCells count="188">
    <mergeCell ref="K1:Q2"/>
    <mergeCell ref="S1:Z1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T3:Z3"/>
    <mergeCell ref="L3:Q3"/>
    <mergeCell ref="R3:S3"/>
    <mergeCell ref="J3:K3"/>
    <mergeCell ref="C3:H3"/>
    <mergeCell ref="J5:K5"/>
    <mergeCell ref="L5:Q5"/>
    <mergeCell ref="R4:U4"/>
    <mergeCell ref="V4:Z4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C8:G8"/>
    <mergeCell ref="H8:I8"/>
    <mergeCell ref="K8:L8"/>
    <mergeCell ref="M8:O8"/>
    <mergeCell ref="P8:Q8"/>
    <mergeCell ref="R8:T8"/>
    <mergeCell ref="U8:X8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U10:X10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2:X12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4:X14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6:X16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8:X18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20:X20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2:X22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4:X24"/>
    <mergeCell ref="Y26:Z26"/>
    <mergeCell ref="C27:G27"/>
    <mergeCell ref="H27:I27"/>
    <mergeCell ref="K27:L27"/>
    <mergeCell ref="M27:O27"/>
    <mergeCell ref="P27:Q27"/>
    <mergeCell ref="R27:T27"/>
    <mergeCell ref="U27:X27"/>
    <mergeCell ref="C26:G26"/>
    <mergeCell ref="H26:I26"/>
    <mergeCell ref="K26:L26"/>
    <mergeCell ref="M26:O26"/>
    <mergeCell ref="P26:Q26"/>
    <mergeCell ref="R26:T26"/>
    <mergeCell ref="U26:X26"/>
    <mergeCell ref="Y28:Z28"/>
    <mergeCell ref="Y27:Z27"/>
    <mergeCell ref="C28:G28"/>
    <mergeCell ref="H28:I28"/>
    <mergeCell ref="K28:L28"/>
    <mergeCell ref="M28:O28"/>
    <mergeCell ref="P28:Q28"/>
    <mergeCell ref="R28:T28"/>
    <mergeCell ref="U28:X28"/>
  </mergeCells>
  <phoneticPr fontId="2"/>
  <dataValidations count="2">
    <dataValidation type="list" allowBlank="1" showInputMessage="1" showErrorMessage="1" sqref="P28:Q28" xr:uid="{00000000-0002-0000-0600-000000000000}">
      <formula1>"10%,不課税,非課税,軽8%"</formula1>
    </dataValidation>
    <dataValidation type="list" allowBlank="1" showInputMessage="1" showErrorMessage="1" sqref="P8:Q27" xr:uid="{00000000-0002-0000-0600-000001000000}">
      <formula1>"10%,軽8%,不課税,非課税"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D341-18E7-4A8E-8A65-7DD6EA270920}">
  <sheetPr>
    <tabColor rgb="FF66FF66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40" t="str">
        <f>IF(会社基本情報入力シート!$B$2&lt;&gt;"",会社基本情報入力シート!$B$2,"　　年　　　月　　　日")</f>
        <v>　　年　　　月　　　日</v>
      </c>
      <c r="Y1" s="87"/>
      <c r="Z1" s="87"/>
      <c r="AA1" s="87"/>
      <c r="AB1" s="87"/>
      <c r="AC1" s="87"/>
      <c r="AD1" s="87"/>
      <c r="AE1" s="87"/>
      <c r="AF1" s="42"/>
    </row>
    <row r="2" spans="1:33" ht="22.2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87" t="s">
        <v>118</v>
      </c>
      <c r="Q2" s="87"/>
      <c r="R2" s="87"/>
      <c r="S2" s="87" t="str">
        <f>IF(会社基本情報入力シート!$B$3&lt;&gt;"",会社基本情報入力シート!$B$3,"　　          ")</f>
        <v xml:space="preserve">　　          </v>
      </c>
      <c r="T2" s="87"/>
      <c r="U2" s="87" t="s">
        <v>119</v>
      </c>
      <c r="V2" s="87"/>
      <c r="W2" s="87"/>
      <c r="X2" s="87"/>
      <c r="Y2" s="223" t="str">
        <f>IF(会社基本情報入力シート!$B$4&lt;&gt;"",会社基本情報入力シート!$B$4,"　　          ")</f>
        <v xml:space="preserve">　　          </v>
      </c>
      <c r="Z2" s="223"/>
      <c r="AA2" s="223"/>
      <c r="AB2" s="223"/>
      <c r="AC2" s="223"/>
      <c r="AD2" s="223"/>
      <c r="AE2" s="223"/>
      <c r="AF2" s="42"/>
    </row>
    <row r="3" spans="1:33" ht="16.5" customHeight="1">
      <c r="A3" s="31"/>
      <c r="B3" s="29" t="s">
        <v>2</v>
      </c>
      <c r="C3" s="31"/>
      <c r="D3" s="31"/>
      <c r="E3" s="3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  <c r="V3" s="32" t="s">
        <v>3</v>
      </c>
      <c r="W3" s="219" t="str">
        <f>IF(会社基本情報入力シート!$B$5&lt;&gt;"",会社基本情報入力シート!$B$5,"　　          ")</f>
        <v xml:space="preserve">　　          </v>
      </c>
      <c r="X3" s="219"/>
      <c r="Y3" s="219"/>
      <c r="Z3" s="219"/>
      <c r="AA3" s="219"/>
      <c r="AB3" s="219"/>
      <c r="AC3" s="219"/>
      <c r="AD3" s="219"/>
      <c r="AE3" s="219"/>
      <c r="AF3" s="42"/>
    </row>
    <row r="4" spans="1:33" ht="16.5" customHeight="1">
      <c r="A4" s="29"/>
      <c r="B4" s="29"/>
      <c r="C4" s="31"/>
      <c r="D4" s="31"/>
      <c r="E4" s="31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82" t="s">
        <v>94</v>
      </c>
      <c r="V4" s="82"/>
      <c r="W4" s="219" t="str">
        <f>IF(会社基本情報入力シート!$B$6&lt;&gt;"",会社基本情報入力シート!$B$6,"　　          ")</f>
        <v xml:space="preserve">　　          </v>
      </c>
      <c r="X4" s="219"/>
      <c r="Y4" s="219"/>
      <c r="Z4" s="219"/>
      <c r="AA4" s="219"/>
      <c r="AB4" s="219"/>
      <c r="AC4" s="219"/>
      <c r="AD4" s="219"/>
      <c r="AE4" s="219"/>
      <c r="AF4" s="42"/>
    </row>
    <row r="5" spans="1:33" ht="18.600000000000001" customHeight="1">
      <c r="A5" s="29" t="s">
        <v>7</v>
      </c>
      <c r="B5" s="29"/>
      <c r="C5" s="224" t="str">
        <f>'一般用 (明細) (2)'!C3&amp;""</f>
        <v/>
      </c>
      <c r="D5" s="225"/>
      <c r="E5" s="225"/>
      <c r="F5" s="225"/>
      <c r="G5" s="225"/>
      <c r="H5" s="225"/>
      <c r="I5" s="226"/>
      <c r="J5" s="29"/>
      <c r="K5" s="29" t="s">
        <v>8</v>
      </c>
      <c r="L5" s="29"/>
      <c r="M5" s="129" t="str">
        <f>'一般用 (明細) (2)'!L3&amp;""</f>
        <v/>
      </c>
      <c r="N5" s="130"/>
      <c r="O5" s="130"/>
      <c r="P5" s="130"/>
      <c r="Q5" s="130"/>
      <c r="R5" s="130"/>
      <c r="S5" s="131"/>
      <c r="T5" s="29"/>
      <c r="U5" s="87" t="s">
        <v>5</v>
      </c>
      <c r="V5" s="87"/>
      <c r="W5" s="219" t="str">
        <f>IF(会社基本情報入力シート!$B$7&lt;&gt;"",会社基本情報入力シート!$B$7,"　　          ")</f>
        <v xml:space="preserve">　　          </v>
      </c>
      <c r="X5" s="219"/>
      <c r="Y5" s="219"/>
      <c r="Z5" s="219"/>
      <c r="AA5" s="219"/>
      <c r="AB5" s="219"/>
      <c r="AC5" s="219"/>
      <c r="AD5" s="222" t="s">
        <v>110</v>
      </c>
      <c r="AE5" s="222"/>
      <c r="AF5" s="77"/>
      <c r="AG5" s="1"/>
    </row>
    <row r="6" spans="1:33" ht="16.5" customHeight="1">
      <c r="A6" s="29"/>
      <c r="B6" s="29"/>
      <c r="C6" s="228"/>
      <c r="D6" s="228"/>
      <c r="E6" s="228"/>
      <c r="F6" s="228"/>
      <c r="G6" s="228"/>
      <c r="H6" s="228"/>
      <c r="I6" s="228"/>
      <c r="J6" s="33"/>
      <c r="K6" s="33"/>
      <c r="L6" s="33"/>
      <c r="M6" s="57"/>
      <c r="N6" s="57"/>
      <c r="O6" s="57"/>
      <c r="P6" s="57"/>
      <c r="Q6" s="57"/>
      <c r="R6" s="57"/>
      <c r="S6" s="57"/>
      <c r="T6" s="29"/>
      <c r="U6" s="87"/>
      <c r="V6" s="87"/>
      <c r="W6" s="219"/>
      <c r="X6" s="219"/>
      <c r="Y6" s="219"/>
      <c r="Z6" s="219"/>
      <c r="AA6" s="219"/>
      <c r="AB6" s="219"/>
      <c r="AC6" s="219"/>
      <c r="AD6" s="222"/>
      <c r="AE6" s="222"/>
      <c r="AF6" s="77"/>
    </row>
    <row r="7" spans="1:33">
      <c r="A7" s="29"/>
      <c r="B7" s="29"/>
      <c r="C7" s="31"/>
      <c r="D7" s="31"/>
      <c r="E7" s="31"/>
      <c r="F7" s="29"/>
      <c r="G7" s="29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T7" s="29"/>
      <c r="U7" s="87" t="s">
        <v>6</v>
      </c>
      <c r="V7" s="87"/>
      <c r="W7" s="219" t="str">
        <f>IF(会社基本情報入力シート!$B$8&lt;&gt;"",会社基本情報入力シート!$B$8,"　　          ")</f>
        <v xml:space="preserve">　　          </v>
      </c>
      <c r="X7" s="219"/>
      <c r="Y7" s="219"/>
      <c r="Z7" s="219"/>
      <c r="AA7" s="219"/>
      <c r="AB7" s="219"/>
      <c r="AC7" s="219"/>
      <c r="AD7" s="219"/>
      <c r="AE7" s="219"/>
      <c r="AF7" s="42"/>
    </row>
    <row r="8" spans="1:33" ht="18.600000000000001" customHeight="1">
      <c r="A8" s="29"/>
      <c r="B8" s="29"/>
      <c r="C8" s="31"/>
      <c r="D8" s="31"/>
      <c r="E8" s="31"/>
      <c r="F8" s="29"/>
      <c r="G8" s="29"/>
      <c r="H8" s="29"/>
      <c r="I8" s="29"/>
      <c r="J8" s="33"/>
      <c r="K8" s="57" t="s">
        <v>21</v>
      </c>
      <c r="L8" s="33"/>
      <c r="M8" s="129" t="str">
        <f>'一般用 (明細) (2)'!L5&amp;""</f>
        <v/>
      </c>
      <c r="N8" s="130"/>
      <c r="O8" s="130"/>
      <c r="P8" s="130"/>
      <c r="Q8" s="130"/>
      <c r="R8" s="130"/>
      <c r="S8" s="131"/>
      <c r="T8" s="29"/>
      <c r="U8" s="87" t="s">
        <v>95</v>
      </c>
      <c r="V8" s="87"/>
      <c r="W8" s="219" t="str">
        <f>IF(会社基本情報入力シート!$B$9&lt;&gt;"",会社基本情報入力シート!$B$9,"　　          ")</f>
        <v xml:space="preserve">　　          </v>
      </c>
      <c r="X8" s="219"/>
      <c r="Y8" s="219"/>
      <c r="Z8" s="219"/>
      <c r="AA8" s="219"/>
      <c r="AB8" s="219"/>
      <c r="AC8" s="219"/>
      <c r="AD8" s="219"/>
      <c r="AE8" s="219"/>
      <c r="AF8" s="42"/>
    </row>
    <row r="9" spans="1:33" ht="7.5" customHeight="1">
      <c r="A9" s="29"/>
      <c r="B9" s="29"/>
      <c r="C9" s="29"/>
      <c r="D9" s="29"/>
      <c r="E9" s="29"/>
      <c r="F9" s="29"/>
      <c r="G9" s="29"/>
      <c r="H9" s="29"/>
      <c r="I9" s="29"/>
      <c r="J9" s="33"/>
      <c r="K9" s="33"/>
      <c r="L9" s="33"/>
      <c r="M9" s="33"/>
      <c r="N9" s="33"/>
      <c r="O9" s="33"/>
      <c r="P9" s="33"/>
      <c r="Q9" s="33"/>
      <c r="R9" s="33"/>
      <c r="S9" s="29"/>
      <c r="T9" s="29"/>
      <c r="U9" s="32"/>
      <c r="V9" s="32"/>
      <c r="W9" s="58"/>
      <c r="X9" s="58"/>
      <c r="Y9" s="58"/>
      <c r="Z9" s="58"/>
      <c r="AA9" s="58"/>
      <c r="AB9" s="58"/>
      <c r="AC9" s="58"/>
      <c r="AD9" s="58"/>
      <c r="AE9" s="59"/>
      <c r="AF9" s="42"/>
    </row>
    <row r="10" spans="1:33" ht="18.75" customHeight="1">
      <c r="A10" s="100" t="s">
        <v>13</v>
      </c>
      <c r="B10" s="101"/>
      <c r="C10" s="101"/>
      <c r="D10" s="196"/>
      <c r="E10" s="229" t="str">
        <f>IF(M18=0,"",M18)</f>
        <v/>
      </c>
      <c r="F10" s="230"/>
      <c r="G10" s="230"/>
      <c r="H10" s="230"/>
      <c r="I10" s="36"/>
      <c r="J10" s="33"/>
      <c r="K10" s="100" t="s">
        <v>13</v>
      </c>
      <c r="L10" s="101"/>
      <c r="M10" s="101"/>
      <c r="N10" s="101"/>
      <c r="O10" s="229" t="str">
        <f>IF(M19=0,"",M19)</f>
        <v/>
      </c>
      <c r="P10" s="230"/>
      <c r="Q10" s="230"/>
      <c r="R10" s="230"/>
      <c r="S10" s="36"/>
      <c r="T10" s="29"/>
      <c r="U10" s="82" t="s">
        <v>9</v>
      </c>
      <c r="V10" s="82"/>
      <c r="W10" s="227"/>
      <c r="X10" s="227"/>
      <c r="Y10" s="227"/>
      <c r="Z10" s="227"/>
      <c r="AA10" s="227"/>
      <c r="AB10" s="227"/>
      <c r="AC10" s="227"/>
      <c r="AD10" s="227"/>
      <c r="AE10" s="227"/>
      <c r="AF10" s="42"/>
    </row>
    <row r="11" spans="1:33" ht="18.75" customHeight="1">
      <c r="A11" s="160" t="s">
        <v>28</v>
      </c>
      <c r="B11" s="112"/>
      <c r="C11" s="112"/>
      <c r="D11" s="195"/>
      <c r="E11" s="216" t="str">
        <f>IF(P18=0,"",P18)</f>
        <v/>
      </c>
      <c r="F11" s="217"/>
      <c r="G11" s="217"/>
      <c r="H11" s="217"/>
      <c r="I11" s="37"/>
      <c r="J11" s="29"/>
      <c r="K11" s="160" t="s">
        <v>32</v>
      </c>
      <c r="L11" s="112"/>
      <c r="M11" s="112"/>
      <c r="N11" s="112"/>
      <c r="O11" s="216" t="str">
        <f>IF(P19=0,"",P19)</f>
        <v/>
      </c>
      <c r="P11" s="217"/>
      <c r="Q11" s="217"/>
      <c r="R11" s="217"/>
      <c r="S11" s="37"/>
      <c r="T11" s="29"/>
      <c r="U11" s="107" t="s">
        <v>10</v>
      </c>
      <c r="V11" s="107"/>
      <c r="W11" s="220" t="str">
        <f>IF(会社基本情報入力シート!$B$11&lt;&gt;"",会社基本情報入力シート!$B$11,"　　          ")</f>
        <v xml:space="preserve">　　          </v>
      </c>
      <c r="X11" s="220"/>
      <c r="Y11" s="220"/>
      <c r="Z11" s="220"/>
      <c r="AA11" s="38" t="s">
        <v>23</v>
      </c>
      <c r="AB11" s="220" t="str">
        <f>IF(会社基本情報入力シート!$B$12&lt;&gt;"",会社基本情報入力シート!$B$12,"　　          ")</f>
        <v xml:space="preserve">　　          </v>
      </c>
      <c r="AC11" s="220"/>
      <c r="AD11" s="220"/>
      <c r="AE11" s="220"/>
      <c r="AF11" s="42"/>
    </row>
    <row r="12" spans="1:33" ht="18.75" customHeight="1">
      <c r="A12" s="110" t="s">
        <v>27</v>
      </c>
      <c r="B12" s="111"/>
      <c r="C12" s="111"/>
      <c r="D12" s="194"/>
      <c r="E12" s="214" t="str">
        <f>IF(R18=0,"",R18)</f>
        <v/>
      </c>
      <c r="F12" s="215"/>
      <c r="G12" s="215"/>
      <c r="H12" s="215"/>
      <c r="I12" s="39"/>
      <c r="J12" s="29"/>
      <c r="K12" s="110" t="s">
        <v>29</v>
      </c>
      <c r="L12" s="111"/>
      <c r="M12" s="111"/>
      <c r="N12" s="111"/>
      <c r="O12" s="214" t="str">
        <f>IF(R19=0,"",R19)</f>
        <v/>
      </c>
      <c r="P12" s="215"/>
      <c r="Q12" s="215"/>
      <c r="R12" s="215"/>
      <c r="S12" s="39"/>
      <c r="T12" s="29"/>
      <c r="U12" s="107" t="s">
        <v>11</v>
      </c>
      <c r="V12" s="107"/>
      <c r="W12" s="158" t="str">
        <f>会社基本情報入力シート!B13&amp;""</f>
        <v/>
      </c>
      <c r="X12" s="158"/>
      <c r="Y12" s="158" t="s">
        <v>25</v>
      </c>
      <c r="Z12" s="158"/>
      <c r="AA12" s="221" t="str">
        <f>IF(会社基本情報入力シート!$B$14&lt;&gt;"",会社基本情報入力シート!$B$14,"　　          ")</f>
        <v xml:space="preserve">　　          </v>
      </c>
      <c r="AB12" s="221"/>
      <c r="AC12" s="221"/>
      <c r="AD12" s="221"/>
      <c r="AE12" s="221"/>
      <c r="AF12" s="42"/>
    </row>
    <row r="13" spans="1:33" ht="15.75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29"/>
      <c r="K13" s="34"/>
      <c r="L13" s="34"/>
      <c r="M13" s="34"/>
      <c r="N13" s="34"/>
      <c r="O13" s="34"/>
      <c r="P13" s="34"/>
      <c r="Q13" s="34"/>
      <c r="R13" s="34"/>
      <c r="S13" s="34"/>
      <c r="T13" s="29"/>
      <c r="U13" s="102" t="s">
        <v>24</v>
      </c>
      <c r="V13" s="102"/>
      <c r="W13" s="219" t="str">
        <f>IF(会社基本情報入力シート!$B$15&lt;&gt;"",会社基本情報入力シート!$B$15,"　　          ")</f>
        <v xml:space="preserve">　　          </v>
      </c>
      <c r="X13" s="219"/>
      <c r="Y13" s="219"/>
      <c r="Z13" s="219"/>
      <c r="AA13" s="219"/>
      <c r="AB13" s="219"/>
      <c r="AC13" s="219"/>
      <c r="AD13" s="219"/>
      <c r="AE13" s="219"/>
      <c r="AF13" s="42"/>
    </row>
    <row r="14" spans="1:33" ht="18.75" customHeight="1">
      <c r="A14" s="104" t="s">
        <v>107</v>
      </c>
      <c r="B14" s="105"/>
      <c r="C14" s="105"/>
      <c r="D14" s="106"/>
      <c r="E14" s="114" t="str">
        <f>IF(R20=0,"",R20)</f>
        <v/>
      </c>
      <c r="F14" s="115"/>
      <c r="G14" s="115"/>
      <c r="H14" s="115"/>
      <c r="I14" s="40"/>
      <c r="J14" s="29"/>
      <c r="K14" s="90" t="s">
        <v>106</v>
      </c>
      <c r="L14" s="91"/>
      <c r="M14" s="91"/>
      <c r="N14" s="92"/>
      <c r="O14" s="96" t="str">
        <f>IFERROR(IF(SUM(E12,O12,E14,E15)=0,"",SUM(E12,O12,E14,E15)),"")</f>
        <v/>
      </c>
      <c r="P14" s="96"/>
      <c r="Q14" s="96"/>
      <c r="R14" s="96"/>
      <c r="S14" s="98"/>
      <c r="T14" s="29"/>
      <c r="U14" s="107" t="s">
        <v>12</v>
      </c>
      <c r="V14" s="107"/>
      <c r="W14" s="108" t="str">
        <f>IF(会社基本情報入力シート!$B$16&lt;&gt;"",会社基本情報入力シート!$B$16,"　　          ")</f>
        <v xml:space="preserve">　　          </v>
      </c>
      <c r="X14" s="108"/>
      <c r="Y14" s="108"/>
      <c r="Z14" s="108"/>
      <c r="AA14" s="108"/>
      <c r="AB14" s="108"/>
      <c r="AC14" s="108"/>
      <c r="AD14" s="108"/>
      <c r="AE14" s="108"/>
      <c r="AF14" s="42"/>
    </row>
    <row r="15" spans="1:33" ht="18.75" customHeight="1" thickBot="1">
      <c r="A15" s="104" t="s">
        <v>108</v>
      </c>
      <c r="B15" s="105"/>
      <c r="C15" s="105"/>
      <c r="D15" s="106"/>
      <c r="E15" s="114" t="str">
        <f>IF(R21=0,"",R21)</f>
        <v/>
      </c>
      <c r="F15" s="115"/>
      <c r="G15" s="115"/>
      <c r="H15" s="115"/>
      <c r="I15" s="40"/>
      <c r="J15" s="29"/>
      <c r="K15" s="93"/>
      <c r="L15" s="94"/>
      <c r="M15" s="94"/>
      <c r="N15" s="95"/>
      <c r="O15" s="97"/>
      <c r="P15" s="97"/>
      <c r="Q15" s="97"/>
      <c r="R15" s="97"/>
      <c r="S15" s="99"/>
      <c r="T15" s="29"/>
      <c r="U15" s="75"/>
      <c r="V15" s="75"/>
      <c r="W15" s="164" t="s">
        <v>34</v>
      </c>
      <c r="X15" s="164"/>
      <c r="Y15" s="164"/>
      <c r="Z15" s="164"/>
      <c r="AA15" s="164"/>
      <c r="AB15" s="164"/>
      <c r="AC15" s="164"/>
      <c r="AD15" s="164"/>
      <c r="AE15" s="164"/>
      <c r="AF15" s="42"/>
    </row>
    <row r="16" spans="1:33" ht="9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  <c r="W16" s="154"/>
      <c r="X16" s="154"/>
      <c r="Y16" s="154"/>
      <c r="Z16" s="154"/>
      <c r="AA16" s="154"/>
      <c r="AB16" s="154"/>
      <c r="AC16" s="154"/>
      <c r="AD16" s="154"/>
      <c r="AE16" s="154"/>
      <c r="AF16" s="42"/>
    </row>
    <row r="17" spans="1:32" ht="22.5" customHeight="1">
      <c r="A17" s="43" t="s">
        <v>14</v>
      </c>
      <c r="B17" s="44" t="s">
        <v>0</v>
      </c>
      <c r="C17" s="113" t="s">
        <v>33</v>
      </c>
      <c r="D17" s="113"/>
      <c r="E17" s="113"/>
      <c r="F17" s="113"/>
      <c r="G17" s="113"/>
      <c r="H17" s="113" t="s">
        <v>17</v>
      </c>
      <c r="I17" s="113"/>
      <c r="J17" s="45" t="s">
        <v>16</v>
      </c>
      <c r="K17" s="113" t="s">
        <v>18</v>
      </c>
      <c r="L17" s="113"/>
      <c r="M17" s="132" t="s">
        <v>19</v>
      </c>
      <c r="N17" s="133"/>
      <c r="O17" s="134"/>
      <c r="P17" s="132" t="s">
        <v>30</v>
      </c>
      <c r="Q17" s="134"/>
      <c r="R17" s="132" t="s">
        <v>31</v>
      </c>
      <c r="S17" s="133"/>
      <c r="T17" s="134"/>
      <c r="U17" s="135" t="s">
        <v>20</v>
      </c>
      <c r="V17" s="136"/>
      <c r="W17" s="126"/>
      <c r="X17" s="127"/>
      <c r="Y17" s="128"/>
      <c r="Z17" s="129"/>
      <c r="AA17" s="130"/>
      <c r="AB17" s="130"/>
      <c r="AC17" s="131"/>
      <c r="AD17" s="83"/>
      <c r="AE17" s="85"/>
      <c r="AF17" s="42"/>
    </row>
    <row r="18" spans="1:32" ht="22.5" customHeight="1">
      <c r="A18" s="60" t="str">
        <f>IFERROR(MONTH($X$1),"")</f>
        <v/>
      </c>
      <c r="B18" s="61" t="str">
        <f>IFERROR(EOMONTH($X$1,0),"")</f>
        <v/>
      </c>
      <c r="C18" s="198"/>
      <c r="D18" s="199"/>
      <c r="E18" s="199"/>
      <c r="F18" s="199"/>
      <c r="G18" s="200"/>
      <c r="H18" s="197">
        <v>1</v>
      </c>
      <c r="I18" s="197"/>
      <c r="J18" s="62" t="s">
        <v>81</v>
      </c>
      <c r="K18" s="197"/>
      <c r="L18" s="197"/>
      <c r="M18" s="201" t="str">
        <f>IFERROR(IF(COUNTIF('一般用 (明細) (2)'!$P$8:$Q$27,"10%"),SUMIF('一般用 (明細) (2)'!$P$8:$Q$27,10%,'一般用 (明細) (2)'!$M$8:$O$27),""),"")</f>
        <v/>
      </c>
      <c r="N18" s="202"/>
      <c r="O18" s="203"/>
      <c r="P18" s="218" t="str">
        <f>IFERROR(IF(M18*0.1=0,"",ROUND(M18*0.1,0)),"")</f>
        <v/>
      </c>
      <c r="Q18" s="218"/>
      <c r="R18" s="201" t="str">
        <f>IFERROR(IF(M18+P18=0,"",M18+P18),"")</f>
        <v/>
      </c>
      <c r="S18" s="202"/>
      <c r="T18" s="203"/>
      <c r="U18" s="124">
        <v>0.1</v>
      </c>
      <c r="V18" s="125"/>
      <c r="W18" s="126"/>
      <c r="X18" s="127"/>
      <c r="Y18" s="128"/>
      <c r="Z18" s="129"/>
      <c r="AA18" s="130"/>
      <c r="AB18" s="130"/>
      <c r="AC18" s="131"/>
      <c r="AD18" s="83"/>
      <c r="AE18" s="85"/>
      <c r="AF18" s="42"/>
    </row>
    <row r="19" spans="1:32" ht="22.5" customHeight="1">
      <c r="A19" s="60" t="str">
        <f t="shared" ref="A19:A21" si="0">IFERROR(MONTH($X$1),"")</f>
        <v/>
      </c>
      <c r="B19" s="61" t="str">
        <f t="shared" ref="B19:B21" si="1">IFERROR(EOMONTH($X$1,0),"")</f>
        <v/>
      </c>
      <c r="C19" s="198"/>
      <c r="D19" s="199"/>
      <c r="E19" s="199"/>
      <c r="F19" s="199"/>
      <c r="G19" s="200"/>
      <c r="H19" s="197">
        <v>1</v>
      </c>
      <c r="I19" s="197"/>
      <c r="J19" s="62" t="s">
        <v>81</v>
      </c>
      <c r="K19" s="197"/>
      <c r="L19" s="197"/>
      <c r="M19" s="201" t="str">
        <f>IFERROR(IF(COUNTIF('一般用 (明細) (2)'!$P$8:$Q$27,"軽8%"),SUMIF('一般用 (明細) (2)'!$P$8:$Q$27,"軽8%",'一般用 (明細) (2)'!$M$8:$O$27),""),"")</f>
        <v/>
      </c>
      <c r="N19" s="202"/>
      <c r="O19" s="203"/>
      <c r="P19" s="212" t="str">
        <f>IFERROR(IF(M19*0.08=0,"",ROUND(M19*0.08,0)),"")</f>
        <v/>
      </c>
      <c r="Q19" s="213"/>
      <c r="R19" s="201" t="str">
        <f t="shared" ref="R19" si="2">IFERROR(IF(M19+P19=0,"",M19+P19),"")</f>
        <v/>
      </c>
      <c r="S19" s="202"/>
      <c r="T19" s="203"/>
      <c r="U19" s="124" t="s">
        <v>83</v>
      </c>
      <c r="V19" s="125"/>
      <c r="W19" s="126"/>
      <c r="X19" s="127"/>
      <c r="Y19" s="128"/>
      <c r="Z19" s="129"/>
      <c r="AA19" s="130"/>
      <c r="AB19" s="130"/>
      <c r="AC19" s="131"/>
      <c r="AD19" s="83"/>
      <c r="AE19" s="85"/>
      <c r="AF19" s="42"/>
    </row>
    <row r="20" spans="1:32" ht="22.2" customHeight="1">
      <c r="A20" s="60" t="str">
        <f t="shared" si="0"/>
        <v/>
      </c>
      <c r="B20" s="61" t="str">
        <f t="shared" si="1"/>
        <v/>
      </c>
      <c r="C20" s="198"/>
      <c r="D20" s="199"/>
      <c r="E20" s="199"/>
      <c r="F20" s="199"/>
      <c r="G20" s="200"/>
      <c r="H20" s="197">
        <v>1</v>
      </c>
      <c r="I20" s="197"/>
      <c r="J20" s="62" t="s">
        <v>81</v>
      </c>
      <c r="K20" s="197"/>
      <c r="L20" s="197"/>
      <c r="M20" s="201" t="str">
        <f>IFERROR(IF(COUNTIF('一般用 (明細) (2)'!$P$8:$Q$27,"不課税"),SUMIF('一般用 (明細) (2)'!$P$8:$Q$27,"不課税",'一般用 (明細) (2)'!$M$8:$O$27),""),"")</f>
        <v/>
      </c>
      <c r="N20" s="202"/>
      <c r="O20" s="203"/>
      <c r="P20" s="201"/>
      <c r="Q20" s="203"/>
      <c r="R20" s="201" t="str">
        <f>IFERROR(IF(M20=0,"",M20),"")</f>
        <v/>
      </c>
      <c r="S20" s="202"/>
      <c r="T20" s="203"/>
      <c r="U20" s="124" t="s">
        <v>61</v>
      </c>
      <c r="V20" s="125"/>
      <c r="W20" s="126"/>
      <c r="X20" s="127"/>
      <c r="Y20" s="128"/>
      <c r="Z20" s="129"/>
      <c r="AA20" s="130"/>
      <c r="AB20" s="130"/>
      <c r="AC20" s="131"/>
      <c r="AD20" s="83"/>
      <c r="AE20" s="85"/>
      <c r="AF20" s="42"/>
    </row>
    <row r="21" spans="1:32" ht="22.5" customHeight="1">
      <c r="A21" s="60" t="str">
        <f t="shared" si="0"/>
        <v/>
      </c>
      <c r="B21" s="61" t="str">
        <f t="shared" si="1"/>
        <v/>
      </c>
      <c r="C21" s="198"/>
      <c r="D21" s="199"/>
      <c r="E21" s="199"/>
      <c r="F21" s="199"/>
      <c r="G21" s="200"/>
      <c r="H21" s="197">
        <v>1</v>
      </c>
      <c r="I21" s="197"/>
      <c r="J21" s="62" t="s">
        <v>81</v>
      </c>
      <c r="K21" s="197"/>
      <c r="L21" s="197"/>
      <c r="M21" s="201" t="str">
        <f>IFERROR(IF(COUNTIF('一般用 (明細) (2)'!$P$8:$Q$27,"非課税"),SUMIF('一般用 (明細) (2)'!$P$8:$Q$27,"非課税",'一般用 (明細) (2)'!$M$8:$O$27),""),"")</f>
        <v/>
      </c>
      <c r="N21" s="202"/>
      <c r="O21" s="203"/>
      <c r="P21" s="201"/>
      <c r="Q21" s="203"/>
      <c r="R21" s="201" t="str">
        <f>IFERROR(IF(M21=0,"",M21),"")</f>
        <v/>
      </c>
      <c r="S21" s="202"/>
      <c r="T21" s="203"/>
      <c r="U21" s="124" t="s">
        <v>63</v>
      </c>
      <c r="V21" s="125"/>
      <c r="W21" s="126"/>
      <c r="X21" s="127"/>
      <c r="Y21" s="128"/>
      <c r="Z21" s="129"/>
      <c r="AA21" s="130"/>
      <c r="AB21" s="130"/>
      <c r="AC21" s="131"/>
      <c r="AD21" s="83"/>
      <c r="AE21" s="85"/>
      <c r="AF21" s="42"/>
    </row>
    <row r="22" spans="1:32" ht="22.5" customHeight="1">
      <c r="A22" s="49"/>
      <c r="B22" s="50"/>
      <c r="C22" s="141"/>
      <c r="D22" s="141"/>
      <c r="E22" s="141"/>
      <c r="F22" s="141"/>
      <c r="G22" s="141"/>
      <c r="H22" s="141"/>
      <c r="I22" s="141"/>
      <c r="J22" s="51"/>
      <c r="K22" s="141"/>
      <c r="L22" s="141"/>
      <c r="M22" s="142" t="str">
        <f>IF(SUM(M18:O21)=0,"",SUM(M18:O21))</f>
        <v/>
      </c>
      <c r="N22" s="143"/>
      <c r="O22" s="144"/>
      <c r="P22" s="145"/>
      <c r="Q22" s="146"/>
      <c r="R22" s="145"/>
      <c r="S22" s="147"/>
      <c r="T22" s="146"/>
      <c r="U22" s="148"/>
      <c r="V22" s="149"/>
      <c r="W22" s="206"/>
      <c r="X22" s="207"/>
      <c r="Y22" s="208"/>
      <c r="Z22" s="209"/>
      <c r="AA22" s="210"/>
      <c r="AB22" s="210"/>
      <c r="AC22" s="211"/>
      <c r="AD22" s="204"/>
      <c r="AE22" s="205"/>
      <c r="AF22" s="42"/>
    </row>
    <row r="23" spans="1:32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18.75" customHeight="1" thickTop="1">
      <c r="A24" s="27" t="s">
        <v>15</v>
      </c>
      <c r="B24" s="16"/>
      <c r="C24" s="16"/>
    </row>
    <row r="25" spans="1:32" ht="15.75" customHeight="1">
      <c r="A25" s="28" t="s">
        <v>26</v>
      </c>
      <c r="B25" s="17"/>
      <c r="C25" s="17"/>
    </row>
    <row r="26" spans="1:3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2">
      <c r="A27" s="6"/>
      <c r="AE27" s="7"/>
    </row>
    <row r="28" spans="1:3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4" t="s">
        <v>109</v>
      </c>
    </row>
  </sheetData>
  <sheetProtection algorithmName="SHA-512" hashValue="IjgTkbv6QB4OOWSD37lDtRBl2i2kLruHxLpLzjsvl1sMa2aLBf3NWrK4KHjbOtRoB7LhQ44bPgaWRsvVq8SqEQ==" saltValue="OD36LMa/pbfy8LS6Ja8F2w==" spinCount="100000" sheet="1" objects="1" scenarios="1"/>
  <mergeCells count="112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C6"/>
    <mergeCell ref="AD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3554679F-7B6A-40DA-8823-16B8AA005E66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7F93-ED0E-4641-9846-845F9A5F068A}">
  <sheetPr>
    <tabColor rgb="FF66FF66"/>
  </sheetPr>
  <dimension ref="A1:AB29"/>
  <sheetViews>
    <sheetView showGridLines="0" zoomScaleNormal="100" workbookViewId="0"/>
  </sheetViews>
  <sheetFormatPr defaultColWidth="3.69921875" defaultRowHeight="18"/>
  <cols>
    <col min="1" max="14" width="4.5" customWidth="1"/>
    <col min="15" max="15" width="7" customWidth="1"/>
    <col min="16" max="26" width="4.5" customWidth="1"/>
  </cols>
  <sheetData>
    <row r="1" spans="1:28" ht="16.5" customHeight="1">
      <c r="A1" s="29"/>
      <c r="B1" s="52"/>
      <c r="C1" s="29"/>
      <c r="D1" s="29"/>
      <c r="E1" s="29"/>
      <c r="F1" s="29"/>
      <c r="G1" s="29"/>
      <c r="H1" s="29"/>
      <c r="I1" s="29"/>
      <c r="J1" s="29"/>
      <c r="K1" s="163" t="s">
        <v>35</v>
      </c>
      <c r="L1" s="163"/>
      <c r="M1" s="163"/>
      <c r="N1" s="163"/>
      <c r="O1" s="163"/>
      <c r="P1" s="163"/>
      <c r="Q1" s="163"/>
      <c r="R1" s="42"/>
      <c r="S1" s="140" t="str">
        <f>IF(会社基本情報入力シート!$B$2&lt;&gt;"",会社基本情報入力シート!$B$2,"　　年　　　月　　　日")</f>
        <v>　　年　　　月　　　日</v>
      </c>
      <c r="T1" s="87"/>
      <c r="U1" s="87"/>
      <c r="V1" s="87"/>
      <c r="W1" s="87"/>
      <c r="X1" s="87"/>
      <c r="Y1" s="87"/>
      <c r="Z1" s="87"/>
    </row>
    <row r="2" spans="1:28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63"/>
      <c r="L2" s="163"/>
      <c r="M2" s="163"/>
      <c r="N2" s="163"/>
      <c r="O2" s="163"/>
      <c r="P2" s="163"/>
      <c r="Q2" s="163"/>
      <c r="R2" s="34"/>
      <c r="S2" s="34"/>
      <c r="T2" s="34"/>
      <c r="U2" s="34"/>
      <c r="V2" s="34"/>
      <c r="W2" s="34"/>
      <c r="X2" s="34"/>
      <c r="Y2" s="34"/>
      <c r="Z2" s="34"/>
      <c r="AA2" s="1"/>
      <c r="AB2" s="1"/>
    </row>
    <row r="3" spans="1:28" ht="18.600000000000001" customHeight="1">
      <c r="A3" s="29" t="s">
        <v>7</v>
      </c>
      <c r="B3" s="29"/>
      <c r="C3" s="255"/>
      <c r="D3" s="256"/>
      <c r="E3" s="256"/>
      <c r="F3" s="256"/>
      <c r="G3" s="256"/>
      <c r="H3" s="257"/>
      <c r="I3" s="58"/>
      <c r="J3" s="168" t="s">
        <v>8</v>
      </c>
      <c r="K3" s="259"/>
      <c r="L3" s="255"/>
      <c r="M3" s="256"/>
      <c r="N3" s="256"/>
      <c r="O3" s="256"/>
      <c r="P3" s="256"/>
      <c r="Q3" s="257"/>
      <c r="R3" s="258" t="s">
        <v>5</v>
      </c>
      <c r="S3" s="170"/>
      <c r="T3" s="222" t="str">
        <f>IF(会社基本情報入力シート!$B$7&lt;&gt;"",会社基本情報入力シート!$B$7,"　　")</f>
        <v>　　</v>
      </c>
      <c r="U3" s="222"/>
      <c r="V3" s="222"/>
      <c r="W3" s="222"/>
      <c r="X3" s="222"/>
      <c r="Y3" s="222"/>
      <c r="Z3" s="222"/>
    </row>
    <row r="4" spans="1:28">
      <c r="A4" s="29"/>
      <c r="B4" s="29"/>
      <c r="C4" s="34"/>
      <c r="D4" s="34"/>
      <c r="E4" s="34"/>
      <c r="F4" s="34"/>
      <c r="G4" s="34"/>
      <c r="H4" s="34"/>
      <c r="I4" s="34"/>
      <c r="J4" s="29"/>
      <c r="K4" s="29"/>
      <c r="L4" s="29"/>
      <c r="M4" s="34"/>
      <c r="N4" s="34"/>
      <c r="O4" s="34"/>
      <c r="P4" s="34"/>
      <c r="Q4" s="34"/>
      <c r="R4" s="87" t="s">
        <v>119</v>
      </c>
      <c r="S4" s="87"/>
      <c r="T4" s="87"/>
      <c r="U4" s="87"/>
      <c r="V4" s="87" t="str">
        <f>IF(会社基本情報入力シート!$B$4&lt;&gt;"",会社基本情報入力シート!$B$4,"　　")</f>
        <v>　　</v>
      </c>
      <c r="W4" s="87"/>
      <c r="X4" s="87"/>
      <c r="Y4" s="87"/>
      <c r="Z4" s="87"/>
    </row>
    <row r="5" spans="1:28" ht="18.75" customHeight="1">
      <c r="A5" s="29"/>
      <c r="B5" s="29"/>
      <c r="C5" s="29"/>
      <c r="D5" s="29"/>
      <c r="E5" s="29"/>
      <c r="F5" s="29"/>
      <c r="G5" s="29"/>
      <c r="H5" s="29"/>
      <c r="I5" s="29"/>
      <c r="J5" s="168" t="s">
        <v>21</v>
      </c>
      <c r="K5" s="168"/>
      <c r="L5" s="255"/>
      <c r="M5" s="256"/>
      <c r="N5" s="256"/>
      <c r="O5" s="256"/>
      <c r="P5" s="256"/>
      <c r="Q5" s="257"/>
      <c r="R5" s="164" t="s">
        <v>34</v>
      </c>
      <c r="S5" s="164"/>
      <c r="T5" s="164"/>
      <c r="U5" s="164"/>
      <c r="V5" s="164"/>
      <c r="W5" s="164"/>
      <c r="X5" s="164"/>
      <c r="Y5" s="164"/>
      <c r="Z5" s="164"/>
    </row>
    <row r="6" spans="1:28" ht="9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41"/>
      <c r="M6" s="41"/>
      <c r="N6" s="41"/>
      <c r="O6" s="41"/>
      <c r="P6" s="41"/>
      <c r="Q6" s="42"/>
      <c r="R6" s="154"/>
      <c r="S6" s="154"/>
      <c r="T6" s="154"/>
      <c r="U6" s="154"/>
      <c r="V6" s="154"/>
      <c r="W6" s="154"/>
      <c r="X6" s="154"/>
      <c r="Y6" s="154"/>
      <c r="Z6" s="154"/>
    </row>
    <row r="7" spans="1:28" ht="18.75" customHeight="1">
      <c r="A7" s="43" t="s">
        <v>14</v>
      </c>
      <c r="B7" s="44" t="s">
        <v>0</v>
      </c>
      <c r="C7" s="113" t="s">
        <v>33</v>
      </c>
      <c r="D7" s="113"/>
      <c r="E7" s="113"/>
      <c r="F7" s="113"/>
      <c r="G7" s="113"/>
      <c r="H7" s="113" t="s">
        <v>17</v>
      </c>
      <c r="I7" s="113"/>
      <c r="J7" s="45" t="s">
        <v>16</v>
      </c>
      <c r="K7" s="113" t="s">
        <v>18</v>
      </c>
      <c r="L7" s="113"/>
      <c r="M7" s="132" t="s">
        <v>19</v>
      </c>
      <c r="N7" s="133"/>
      <c r="O7" s="134"/>
      <c r="P7" s="135" t="s">
        <v>20</v>
      </c>
      <c r="Q7" s="136"/>
      <c r="R7" s="126"/>
      <c r="S7" s="127"/>
      <c r="T7" s="128"/>
      <c r="U7" s="129"/>
      <c r="V7" s="130"/>
      <c r="W7" s="130"/>
      <c r="X7" s="131"/>
      <c r="Y7" s="83"/>
      <c r="Z7" s="85"/>
    </row>
    <row r="8" spans="1:28" ht="18.75" customHeight="1">
      <c r="A8" s="70"/>
      <c r="B8" s="71"/>
      <c r="C8" s="246"/>
      <c r="D8" s="246"/>
      <c r="E8" s="246"/>
      <c r="F8" s="246"/>
      <c r="G8" s="246"/>
      <c r="H8" s="247"/>
      <c r="I8" s="247"/>
      <c r="J8" s="25"/>
      <c r="K8" s="252"/>
      <c r="L8" s="252"/>
      <c r="M8" s="212" t="str">
        <f>IFERROR(IF(H8*K8=0,"",ROUND(H8*K8,0)),"")</f>
        <v/>
      </c>
      <c r="N8" s="249"/>
      <c r="O8" s="213"/>
      <c r="P8" s="253"/>
      <c r="Q8" s="254"/>
      <c r="R8" s="240"/>
      <c r="S8" s="241"/>
      <c r="T8" s="242"/>
      <c r="U8" s="243"/>
      <c r="V8" s="244"/>
      <c r="W8" s="244"/>
      <c r="X8" s="245"/>
      <c r="Y8" s="231"/>
      <c r="Z8" s="232"/>
    </row>
    <row r="9" spans="1:28" ht="18.75" customHeight="1">
      <c r="A9" s="70"/>
      <c r="B9" s="71"/>
      <c r="C9" s="246"/>
      <c r="D9" s="246"/>
      <c r="E9" s="246"/>
      <c r="F9" s="246"/>
      <c r="G9" s="246"/>
      <c r="H9" s="247"/>
      <c r="I9" s="247"/>
      <c r="J9" s="25"/>
      <c r="K9" s="252"/>
      <c r="L9" s="252"/>
      <c r="M9" s="212" t="str">
        <f t="shared" ref="M9:M27" si="0">IFERROR(IF(H9*K9=0,"",ROUND(H9*K9,0)),"")</f>
        <v/>
      </c>
      <c r="N9" s="249"/>
      <c r="O9" s="213"/>
      <c r="P9" s="253"/>
      <c r="Q9" s="254"/>
      <c r="R9" s="240"/>
      <c r="S9" s="241"/>
      <c r="T9" s="242"/>
      <c r="U9" s="243"/>
      <c r="V9" s="244"/>
      <c r="W9" s="244"/>
      <c r="X9" s="245"/>
      <c r="Y9" s="231"/>
      <c r="Z9" s="232"/>
    </row>
    <row r="10" spans="1:28" ht="18.75" customHeight="1">
      <c r="A10" s="70"/>
      <c r="B10" s="71"/>
      <c r="C10" s="246"/>
      <c r="D10" s="246"/>
      <c r="E10" s="246"/>
      <c r="F10" s="246"/>
      <c r="G10" s="246"/>
      <c r="H10" s="247"/>
      <c r="I10" s="247"/>
      <c r="J10" s="25"/>
      <c r="K10" s="252"/>
      <c r="L10" s="252"/>
      <c r="M10" s="212" t="str">
        <f t="shared" si="0"/>
        <v/>
      </c>
      <c r="N10" s="249"/>
      <c r="O10" s="213"/>
      <c r="P10" s="253"/>
      <c r="Q10" s="254"/>
      <c r="R10" s="240"/>
      <c r="S10" s="241"/>
      <c r="T10" s="242"/>
      <c r="U10" s="243"/>
      <c r="V10" s="244"/>
      <c r="W10" s="244"/>
      <c r="X10" s="245"/>
      <c r="Y10" s="231"/>
      <c r="Z10" s="232"/>
    </row>
    <row r="11" spans="1:28" ht="18.75" customHeight="1">
      <c r="A11" s="70"/>
      <c r="B11" s="71"/>
      <c r="C11" s="246"/>
      <c r="D11" s="246"/>
      <c r="E11" s="246"/>
      <c r="F11" s="246"/>
      <c r="G11" s="246"/>
      <c r="H11" s="247"/>
      <c r="I11" s="247"/>
      <c r="J11" s="25"/>
      <c r="K11" s="252"/>
      <c r="L11" s="252"/>
      <c r="M11" s="212" t="str">
        <f t="shared" si="0"/>
        <v/>
      </c>
      <c r="N11" s="249"/>
      <c r="O11" s="213"/>
      <c r="P11" s="253"/>
      <c r="Q11" s="254"/>
      <c r="R11" s="240"/>
      <c r="S11" s="241"/>
      <c r="T11" s="242"/>
      <c r="U11" s="243"/>
      <c r="V11" s="244"/>
      <c r="W11" s="244"/>
      <c r="X11" s="245"/>
      <c r="Y11" s="231"/>
      <c r="Z11" s="232"/>
    </row>
    <row r="12" spans="1:28" ht="18.75" customHeight="1">
      <c r="A12" s="70"/>
      <c r="B12" s="71"/>
      <c r="C12" s="246"/>
      <c r="D12" s="246"/>
      <c r="E12" s="246"/>
      <c r="F12" s="246"/>
      <c r="G12" s="246"/>
      <c r="H12" s="247"/>
      <c r="I12" s="247"/>
      <c r="J12" s="25"/>
      <c r="K12" s="252"/>
      <c r="L12" s="252"/>
      <c r="M12" s="212" t="str">
        <f t="shared" si="0"/>
        <v/>
      </c>
      <c r="N12" s="249"/>
      <c r="O12" s="213"/>
      <c r="P12" s="253"/>
      <c r="Q12" s="254"/>
      <c r="R12" s="240"/>
      <c r="S12" s="241"/>
      <c r="T12" s="242"/>
      <c r="U12" s="243"/>
      <c r="V12" s="244"/>
      <c r="W12" s="244"/>
      <c r="X12" s="245"/>
      <c r="Y12" s="231"/>
      <c r="Z12" s="232"/>
    </row>
    <row r="13" spans="1:28" ht="18.75" customHeight="1">
      <c r="A13" s="70"/>
      <c r="B13" s="71"/>
      <c r="C13" s="246"/>
      <c r="D13" s="246"/>
      <c r="E13" s="246"/>
      <c r="F13" s="246"/>
      <c r="G13" s="246"/>
      <c r="H13" s="247"/>
      <c r="I13" s="247"/>
      <c r="J13" s="25"/>
      <c r="K13" s="252"/>
      <c r="L13" s="252"/>
      <c r="M13" s="212" t="str">
        <f t="shared" si="0"/>
        <v/>
      </c>
      <c r="N13" s="249"/>
      <c r="O13" s="213"/>
      <c r="P13" s="253"/>
      <c r="Q13" s="254"/>
      <c r="R13" s="240"/>
      <c r="S13" s="241"/>
      <c r="T13" s="242"/>
      <c r="U13" s="243"/>
      <c r="V13" s="244"/>
      <c r="W13" s="244"/>
      <c r="X13" s="245"/>
      <c r="Y13" s="231"/>
      <c r="Z13" s="232"/>
    </row>
    <row r="14" spans="1:28" ht="18.75" customHeight="1">
      <c r="A14" s="70"/>
      <c r="B14" s="71"/>
      <c r="C14" s="246"/>
      <c r="D14" s="246"/>
      <c r="E14" s="246"/>
      <c r="F14" s="246"/>
      <c r="G14" s="246"/>
      <c r="H14" s="247"/>
      <c r="I14" s="247"/>
      <c r="J14" s="25"/>
      <c r="K14" s="252"/>
      <c r="L14" s="252"/>
      <c r="M14" s="212" t="str">
        <f t="shared" si="0"/>
        <v/>
      </c>
      <c r="N14" s="249"/>
      <c r="O14" s="213"/>
      <c r="P14" s="253"/>
      <c r="Q14" s="254"/>
      <c r="R14" s="240"/>
      <c r="S14" s="241"/>
      <c r="T14" s="242"/>
      <c r="U14" s="243"/>
      <c r="V14" s="244"/>
      <c r="W14" s="244"/>
      <c r="X14" s="245"/>
      <c r="Y14" s="231"/>
      <c r="Z14" s="232"/>
    </row>
    <row r="15" spans="1:28" ht="18.75" customHeight="1">
      <c r="A15" s="70"/>
      <c r="B15" s="71"/>
      <c r="C15" s="246"/>
      <c r="D15" s="246"/>
      <c r="E15" s="246"/>
      <c r="F15" s="246"/>
      <c r="G15" s="246"/>
      <c r="H15" s="247"/>
      <c r="I15" s="247"/>
      <c r="J15" s="25"/>
      <c r="K15" s="252"/>
      <c r="L15" s="252"/>
      <c r="M15" s="212" t="str">
        <f t="shared" si="0"/>
        <v/>
      </c>
      <c r="N15" s="249"/>
      <c r="O15" s="213"/>
      <c r="P15" s="253"/>
      <c r="Q15" s="254"/>
      <c r="R15" s="240"/>
      <c r="S15" s="241"/>
      <c r="T15" s="242"/>
      <c r="U15" s="243"/>
      <c r="V15" s="244"/>
      <c r="W15" s="244"/>
      <c r="X15" s="245"/>
      <c r="Y15" s="231"/>
      <c r="Z15" s="232"/>
    </row>
    <row r="16" spans="1:28" ht="18.75" customHeight="1">
      <c r="A16" s="70"/>
      <c r="B16" s="71"/>
      <c r="C16" s="246"/>
      <c r="D16" s="246"/>
      <c r="E16" s="246"/>
      <c r="F16" s="246"/>
      <c r="G16" s="246"/>
      <c r="H16" s="247"/>
      <c r="I16" s="247"/>
      <c r="J16" s="25"/>
      <c r="K16" s="252"/>
      <c r="L16" s="252"/>
      <c r="M16" s="212" t="str">
        <f t="shared" si="0"/>
        <v/>
      </c>
      <c r="N16" s="249"/>
      <c r="O16" s="213"/>
      <c r="P16" s="253"/>
      <c r="Q16" s="254"/>
      <c r="R16" s="240"/>
      <c r="S16" s="241"/>
      <c r="T16" s="242"/>
      <c r="U16" s="243"/>
      <c r="V16" s="244"/>
      <c r="W16" s="244"/>
      <c r="X16" s="245"/>
      <c r="Y16" s="231"/>
      <c r="Z16" s="232"/>
    </row>
    <row r="17" spans="1:26" ht="18.75" customHeight="1">
      <c r="A17" s="70"/>
      <c r="B17" s="71"/>
      <c r="C17" s="246"/>
      <c r="D17" s="246"/>
      <c r="E17" s="246"/>
      <c r="F17" s="246"/>
      <c r="G17" s="246"/>
      <c r="H17" s="247"/>
      <c r="I17" s="247"/>
      <c r="J17" s="25"/>
      <c r="K17" s="252"/>
      <c r="L17" s="252"/>
      <c r="M17" s="212" t="str">
        <f t="shared" si="0"/>
        <v/>
      </c>
      <c r="N17" s="249"/>
      <c r="O17" s="213"/>
      <c r="P17" s="253"/>
      <c r="Q17" s="254"/>
      <c r="R17" s="240"/>
      <c r="S17" s="241"/>
      <c r="T17" s="242"/>
      <c r="U17" s="243"/>
      <c r="V17" s="244"/>
      <c r="W17" s="244"/>
      <c r="X17" s="245"/>
      <c r="Y17" s="231"/>
      <c r="Z17" s="232"/>
    </row>
    <row r="18" spans="1:26" ht="18.75" customHeight="1">
      <c r="A18" s="70"/>
      <c r="B18" s="71"/>
      <c r="C18" s="246"/>
      <c r="D18" s="246"/>
      <c r="E18" s="246"/>
      <c r="F18" s="246"/>
      <c r="G18" s="246"/>
      <c r="H18" s="247"/>
      <c r="I18" s="247"/>
      <c r="J18" s="25"/>
      <c r="K18" s="252"/>
      <c r="L18" s="252"/>
      <c r="M18" s="212" t="str">
        <f t="shared" si="0"/>
        <v/>
      </c>
      <c r="N18" s="249"/>
      <c r="O18" s="213"/>
      <c r="P18" s="253"/>
      <c r="Q18" s="254"/>
      <c r="R18" s="240"/>
      <c r="S18" s="241"/>
      <c r="T18" s="242"/>
      <c r="U18" s="243"/>
      <c r="V18" s="244"/>
      <c r="W18" s="244"/>
      <c r="X18" s="245"/>
      <c r="Y18" s="231"/>
      <c r="Z18" s="232"/>
    </row>
    <row r="19" spans="1:26" ht="18.75" customHeight="1">
      <c r="A19" s="70"/>
      <c r="B19" s="71"/>
      <c r="C19" s="246"/>
      <c r="D19" s="246"/>
      <c r="E19" s="246"/>
      <c r="F19" s="246"/>
      <c r="G19" s="246"/>
      <c r="H19" s="247"/>
      <c r="I19" s="247"/>
      <c r="J19" s="25"/>
      <c r="K19" s="252"/>
      <c r="L19" s="252"/>
      <c r="M19" s="212" t="str">
        <f t="shared" si="0"/>
        <v/>
      </c>
      <c r="N19" s="249"/>
      <c r="O19" s="213"/>
      <c r="P19" s="253"/>
      <c r="Q19" s="254"/>
      <c r="R19" s="240"/>
      <c r="S19" s="241"/>
      <c r="T19" s="242"/>
      <c r="U19" s="243"/>
      <c r="V19" s="244"/>
      <c r="W19" s="244"/>
      <c r="X19" s="245"/>
      <c r="Y19" s="231"/>
      <c r="Z19" s="232"/>
    </row>
    <row r="20" spans="1:26" ht="18.75" customHeight="1">
      <c r="A20" s="70"/>
      <c r="B20" s="71"/>
      <c r="C20" s="246"/>
      <c r="D20" s="246"/>
      <c r="E20" s="246"/>
      <c r="F20" s="246"/>
      <c r="G20" s="246"/>
      <c r="H20" s="247"/>
      <c r="I20" s="247"/>
      <c r="J20" s="25"/>
      <c r="K20" s="252"/>
      <c r="L20" s="252"/>
      <c r="M20" s="212" t="str">
        <f t="shared" si="0"/>
        <v/>
      </c>
      <c r="N20" s="249"/>
      <c r="O20" s="213"/>
      <c r="P20" s="253"/>
      <c r="Q20" s="254"/>
      <c r="R20" s="240"/>
      <c r="S20" s="241"/>
      <c r="T20" s="242"/>
      <c r="U20" s="243"/>
      <c r="V20" s="244"/>
      <c r="W20" s="244"/>
      <c r="X20" s="245"/>
      <c r="Y20" s="231"/>
      <c r="Z20" s="232"/>
    </row>
    <row r="21" spans="1:26" ht="18.75" customHeight="1">
      <c r="A21" s="70"/>
      <c r="B21" s="71"/>
      <c r="C21" s="246"/>
      <c r="D21" s="246"/>
      <c r="E21" s="246"/>
      <c r="F21" s="246"/>
      <c r="G21" s="246"/>
      <c r="H21" s="247"/>
      <c r="I21" s="247"/>
      <c r="J21" s="25"/>
      <c r="K21" s="252"/>
      <c r="L21" s="252"/>
      <c r="M21" s="212" t="str">
        <f t="shared" si="0"/>
        <v/>
      </c>
      <c r="N21" s="249"/>
      <c r="O21" s="213"/>
      <c r="P21" s="253"/>
      <c r="Q21" s="254"/>
      <c r="R21" s="240"/>
      <c r="S21" s="241"/>
      <c r="T21" s="242"/>
      <c r="U21" s="243"/>
      <c r="V21" s="244"/>
      <c r="W21" s="244"/>
      <c r="X21" s="245"/>
      <c r="Y21" s="231"/>
      <c r="Z21" s="232"/>
    </row>
    <row r="22" spans="1:26" ht="18.75" customHeight="1">
      <c r="A22" s="70"/>
      <c r="B22" s="71"/>
      <c r="C22" s="246"/>
      <c r="D22" s="246"/>
      <c r="E22" s="246"/>
      <c r="F22" s="246"/>
      <c r="G22" s="246"/>
      <c r="H22" s="247"/>
      <c r="I22" s="247"/>
      <c r="J22" s="25"/>
      <c r="K22" s="252"/>
      <c r="L22" s="252"/>
      <c r="M22" s="212" t="str">
        <f t="shared" si="0"/>
        <v/>
      </c>
      <c r="N22" s="249"/>
      <c r="O22" s="213"/>
      <c r="P22" s="253"/>
      <c r="Q22" s="254"/>
      <c r="R22" s="240"/>
      <c r="S22" s="241"/>
      <c r="T22" s="242"/>
      <c r="U22" s="243"/>
      <c r="V22" s="244"/>
      <c r="W22" s="244"/>
      <c r="X22" s="245"/>
      <c r="Y22" s="231"/>
      <c r="Z22" s="232"/>
    </row>
    <row r="23" spans="1:26" ht="18.75" customHeight="1">
      <c r="A23" s="70"/>
      <c r="B23" s="71"/>
      <c r="C23" s="246"/>
      <c r="D23" s="246"/>
      <c r="E23" s="246"/>
      <c r="F23" s="246"/>
      <c r="G23" s="246"/>
      <c r="H23" s="247"/>
      <c r="I23" s="247"/>
      <c r="J23" s="25"/>
      <c r="K23" s="252"/>
      <c r="L23" s="252"/>
      <c r="M23" s="212" t="str">
        <f t="shared" si="0"/>
        <v/>
      </c>
      <c r="N23" s="249"/>
      <c r="O23" s="213"/>
      <c r="P23" s="253"/>
      <c r="Q23" s="254"/>
      <c r="R23" s="240"/>
      <c r="S23" s="241"/>
      <c r="T23" s="242"/>
      <c r="U23" s="243"/>
      <c r="V23" s="244"/>
      <c r="W23" s="244"/>
      <c r="X23" s="245"/>
      <c r="Y23" s="231"/>
      <c r="Z23" s="232"/>
    </row>
    <row r="24" spans="1:26" ht="18.75" customHeight="1">
      <c r="A24" s="70"/>
      <c r="B24" s="71"/>
      <c r="C24" s="246"/>
      <c r="D24" s="246"/>
      <c r="E24" s="246"/>
      <c r="F24" s="246"/>
      <c r="G24" s="246"/>
      <c r="H24" s="247"/>
      <c r="I24" s="247"/>
      <c r="J24" s="25"/>
      <c r="K24" s="252"/>
      <c r="L24" s="252"/>
      <c r="M24" s="212" t="str">
        <f t="shared" si="0"/>
        <v/>
      </c>
      <c r="N24" s="249"/>
      <c r="O24" s="213"/>
      <c r="P24" s="253"/>
      <c r="Q24" s="254"/>
      <c r="R24" s="240"/>
      <c r="S24" s="241"/>
      <c r="T24" s="242"/>
      <c r="U24" s="243"/>
      <c r="V24" s="244"/>
      <c r="W24" s="244"/>
      <c r="X24" s="245"/>
      <c r="Y24" s="231"/>
      <c r="Z24" s="232"/>
    </row>
    <row r="25" spans="1:26" ht="18.75" customHeight="1">
      <c r="A25" s="70"/>
      <c r="B25" s="71"/>
      <c r="C25" s="246"/>
      <c r="D25" s="246"/>
      <c r="E25" s="246"/>
      <c r="F25" s="246"/>
      <c r="G25" s="246"/>
      <c r="H25" s="247"/>
      <c r="I25" s="247"/>
      <c r="J25" s="25"/>
      <c r="K25" s="252"/>
      <c r="L25" s="252"/>
      <c r="M25" s="212" t="str">
        <f t="shared" si="0"/>
        <v/>
      </c>
      <c r="N25" s="249"/>
      <c r="O25" s="213"/>
      <c r="P25" s="253"/>
      <c r="Q25" s="254"/>
      <c r="R25" s="240"/>
      <c r="S25" s="241"/>
      <c r="T25" s="242"/>
      <c r="U25" s="243"/>
      <c r="V25" s="244"/>
      <c r="W25" s="244"/>
      <c r="X25" s="245"/>
      <c r="Y25" s="231"/>
      <c r="Z25" s="232"/>
    </row>
    <row r="26" spans="1:26" ht="18.75" customHeight="1">
      <c r="A26" s="70"/>
      <c r="B26" s="71"/>
      <c r="C26" s="246"/>
      <c r="D26" s="246"/>
      <c r="E26" s="246"/>
      <c r="F26" s="246"/>
      <c r="G26" s="246"/>
      <c r="H26" s="247"/>
      <c r="I26" s="247"/>
      <c r="J26" s="25"/>
      <c r="K26" s="252"/>
      <c r="L26" s="252"/>
      <c r="M26" s="212" t="str">
        <f t="shared" si="0"/>
        <v/>
      </c>
      <c r="N26" s="249"/>
      <c r="O26" s="213"/>
      <c r="P26" s="253"/>
      <c r="Q26" s="254"/>
      <c r="R26" s="240"/>
      <c r="S26" s="241"/>
      <c r="T26" s="242"/>
      <c r="U26" s="243"/>
      <c r="V26" s="244"/>
      <c r="W26" s="244"/>
      <c r="X26" s="245"/>
      <c r="Y26" s="231"/>
      <c r="Z26" s="232"/>
    </row>
    <row r="27" spans="1:26" ht="18.75" customHeight="1">
      <c r="A27" s="72"/>
      <c r="B27" s="73"/>
      <c r="C27" s="246"/>
      <c r="D27" s="246"/>
      <c r="E27" s="246"/>
      <c r="F27" s="246"/>
      <c r="G27" s="246"/>
      <c r="H27" s="247"/>
      <c r="I27" s="247"/>
      <c r="J27" s="26"/>
      <c r="K27" s="248"/>
      <c r="L27" s="248"/>
      <c r="M27" s="212" t="str">
        <f t="shared" si="0"/>
        <v/>
      </c>
      <c r="N27" s="249"/>
      <c r="O27" s="213"/>
      <c r="P27" s="250"/>
      <c r="Q27" s="251"/>
      <c r="R27" s="240"/>
      <c r="S27" s="241"/>
      <c r="T27" s="242"/>
      <c r="U27" s="243"/>
      <c r="V27" s="244"/>
      <c r="W27" s="244"/>
      <c r="X27" s="245"/>
      <c r="Y27" s="231"/>
      <c r="Z27" s="232"/>
    </row>
    <row r="28" spans="1:26" ht="18.75" customHeight="1">
      <c r="A28" s="18"/>
      <c r="B28" s="19"/>
      <c r="C28" s="233" t="s">
        <v>78</v>
      </c>
      <c r="D28" s="233"/>
      <c r="E28" s="233"/>
      <c r="F28" s="233"/>
      <c r="G28" s="233"/>
      <c r="H28" s="234"/>
      <c r="I28" s="234"/>
      <c r="J28" s="20"/>
      <c r="K28" s="234"/>
      <c r="L28" s="234"/>
      <c r="M28" s="235" t="str">
        <f>IF(SUM(M8:O27)=0,"",SUM(M8:O27))</f>
        <v/>
      </c>
      <c r="N28" s="236"/>
      <c r="O28" s="237"/>
      <c r="P28" s="238"/>
      <c r="Q28" s="239"/>
      <c r="R28" s="240"/>
      <c r="S28" s="241"/>
      <c r="T28" s="242"/>
      <c r="U28" s="243"/>
      <c r="V28" s="244"/>
      <c r="W28" s="244"/>
      <c r="X28" s="245"/>
      <c r="Y28" s="180" t="s">
        <v>109</v>
      </c>
      <c r="Z28" s="181"/>
    </row>
    <row r="29" spans="1:26" ht="18.75" customHeight="1">
      <c r="A29" s="11"/>
      <c r="B29" s="11"/>
      <c r="C29" s="11"/>
    </row>
  </sheetData>
  <sheetProtection algorithmName="SHA-512" hashValue="x1pPP97thpWLNrdGdyc+ny4r0gbR3tAyiNkCicEW9pcAR1KJVnJCgmTW0jN9jdVqL357vn841VpLhTBXWio8Zw==" saltValue="VMTao1+8XAHoGQq+utA7jw==" spinCount="100000" sheet="1" objects="1" scenarios="1"/>
  <mergeCells count="188">
    <mergeCell ref="U28:X28"/>
    <mergeCell ref="Y28:Z28"/>
    <mergeCell ref="C28:G28"/>
    <mergeCell ref="H28:I28"/>
    <mergeCell ref="K28:L28"/>
    <mergeCell ref="M28:O28"/>
    <mergeCell ref="P28:Q28"/>
    <mergeCell ref="R28:T28"/>
    <mergeCell ref="U26:X26"/>
    <mergeCell ref="Y26:Z26"/>
    <mergeCell ref="C27:G27"/>
    <mergeCell ref="H27:I27"/>
    <mergeCell ref="K27:L27"/>
    <mergeCell ref="M27:O27"/>
    <mergeCell ref="P27:Q27"/>
    <mergeCell ref="R27:T27"/>
    <mergeCell ref="U27:X27"/>
    <mergeCell ref="Y27:Z27"/>
    <mergeCell ref="C26:G26"/>
    <mergeCell ref="H26:I26"/>
    <mergeCell ref="K26:L26"/>
    <mergeCell ref="M26:O26"/>
    <mergeCell ref="P26:Q26"/>
    <mergeCell ref="R26:T26"/>
    <mergeCell ref="U24:X24"/>
    <mergeCell ref="Y24:Z24"/>
    <mergeCell ref="C25:G25"/>
    <mergeCell ref="H25:I25"/>
    <mergeCell ref="K25:L25"/>
    <mergeCell ref="M25:O25"/>
    <mergeCell ref="P25:Q25"/>
    <mergeCell ref="R25:T25"/>
    <mergeCell ref="U25:X25"/>
    <mergeCell ref="Y25:Z25"/>
    <mergeCell ref="C24:G24"/>
    <mergeCell ref="H24:I24"/>
    <mergeCell ref="K24:L24"/>
    <mergeCell ref="M24:O24"/>
    <mergeCell ref="P24:Q24"/>
    <mergeCell ref="R24:T24"/>
    <mergeCell ref="U22:X22"/>
    <mergeCell ref="Y22:Z22"/>
    <mergeCell ref="C23:G23"/>
    <mergeCell ref="H23:I23"/>
    <mergeCell ref="K23:L23"/>
    <mergeCell ref="M23:O23"/>
    <mergeCell ref="P23:Q23"/>
    <mergeCell ref="R23:T23"/>
    <mergeCell ref="U23:X23"/>
    <mergeCell ref="Y23:Z23"/>
    <mergeCell ref="C22:G22"/>
    <mergeCell ref="H22:I22"/>
    <mergeCell ref="K22:L22"/>
    <mergeCell ref="M22:O22"/>
    <mergeCell ref="P22:Q22"/>
    <mergeCell ref="R22:T22"/>
    <mergeCell ref="U20:X20"/>
    <mergeCell ref="Y20:Z20"/>
    <mergeCell ref="C21:G21"/>
    <mergeCell ref="H21:I21"/>
    <mergeCell ref="K21:L21"/>
    <mergeCell ref="M21:O21"/>
    <mergeCell ref="P21:Q21"/>
    <mergeCell ref="R21:T21"/>
    <mergeCell ref="U21:X21"/>
    <mergeCell ref="Y21:Z21"/>
    <mergeCell ref="C20:G20"/>
    <mergeCell ref="H20:I20"/>
    <mergeCell ref="K20:L20"/>
    <mergeCell ref="M20:O20"/>
    <mergeCell ref="P20:Q20"/>
    <mergeCell ref="R20:T20"/>
    <mergeCell ref="U18:X18"/>
    <mergeCell ref="Y18:Z18"/>
    <mergeCell ref="C19:G19"/>
    <mergeCell ref="H19:I19"/>
    <mergeCell ref="K19:L19"/>
    <mergeCell ref="M19:O19"/>
    <mergeCell ref="P19:Q19"/>
    <mergeCell ref="R19:T19"/>
    <mergeCell ref="U19:X19"/>
    <mergeCell ref="Y19:Z19"/>
    <mergeCell ref="C18:G18"/>
    <mergeCell ref="H18:I18"/>
    <mergeCell ref="K18:L18"/>
    <mergeCell ref="M18:O18"/>
    <mergeCell ref="P18:Q18"/>
    <mergeCell ref="R18:T18"/>
    <mergeCell ref="U16:X16"/>
    <mergeCell ref="Y16:Z16"/>
    <mergeCell ref="C17:G17"/>
    <mergeCell ref="H17:I17"/>
    <mergeCell ref="K17:L17"/>
    <mergeCell ref="M17:O17"/>
    <mergeCell ref="P17:Q17"/>
    <mergeCell ref="R17:T17"/>
    <mergeCell ref="U17:X17"/>
    <mergeCell ref="Y17:Z17"/>
    <mergeCell ref="C16:G16"/>
    <mergeCell ref="H16:I16"/>
    <mergeCell ref="K16:L16"/>
    <mergeCell ref="M16:O16"/>
    <mergeCell ref="P16:Q16"/>
    <mergeCell ref="R16:T16"/>
    <mergeCell ref="U14:X14"/>
    <mergeCell ref="Y14:Z14"/>
    <mergeCell ref="C15:G15"/>
    <mergeCell ref="H15:I15"/>
    <mergeCell ref="K15:L15"/>
    <mergeCell ref="M15:O15"/>
    <mergeCell ref="P15:Q15"/>
    <mergeCell ref="R15:T15"/>
    <mergeCell ref="U15:X15"/>
    <mergeCell ref="Y15:Z15"/>
    <mergeCell ref="C14:G14"/>
    <mergeCell ref="H14:I14"/>
    <mergeCell ref="K14:L14"/>
    <mergeCell ref="M14:O14"/>
    <mergeCell ref="P14:Q14"/>
    <mergeCell ref="R14:T14"/>
    <mergeCell ref="U12:X12"/>
    <mergeCell ref="Y12:Z12"/>
    <mergeCell ref="C13:G13"/>
    <mergeCell ref="H13:I13"/>
    <mergeCell ref="K13:L13"/>
    <mergeCell ref="M13:O13"/>
    <mergeCell ref="P13:Q13"/>
    <mergeCell ref="R13:T13"/>
    <mergeCell ref="U13:X13"/>
    <mergeCell ref="Y13:Z13"/>
    <mergeCell ref="C12:G12"/>
    <mergeCell ref="H12:I12"/>
    <mergeCell ref="K12:L12"/>
    <mergeCell ref="M12:O12"/>
    <mergeCell ref="P12:Q12"/>
    <mergeCell ref="R12:T12"/>
    <mergeCell ref="U10:X10"/>
    <mergeCell ref="Y10:Z10"/>
    <mergeCell ref="C11:G11"/>
    <mergeCell ref="H11:I11"/>
    <mergeCell ref="K11:L11"/>
    <mergeCell ref="M11:O11"/>
    <mergeCell ref="P11:Q11"/>
    <mergeCell ref="R11:T11"/>
    <mergeCell ref="U11:X11"/>
    <mergeCell ref="Y11:Z11"/>
    <mergeCell ref="C10:G10"/>
    <mergeCell ref="H10:I10"/>
    <mergeCell ref="K10:L10"/>
    <mergeCell ref="M10:O10"/>
    <mergeCell ref="P10:Q10"/>
    <mergeCell ref="R10:T10"/>
    <mergeCell ref="C8:G8"/>
    <mergeCell ref="H8:I8"/>
    <mergeCell ref="K8:L8"/>
    <mergeCell ref="M8:O8"/>
    <mergeCell ref="P8:Q8"/>
    <mergeCell ref="R8:T8"/>
    <mergeCell ref="U8:X8"/>
    <mergeCell ref="Y8:Z8"/>
    <mergeCell ref="C9:G9"/>
    <mergeCell ref="H9:I9"/>
    <mergeCell ref="K9:L9"/>
    <mergeCell ref="M9:O9"/>
    <mergeCell ref="P9:Q9"/>
    <mergeCell ref="R9:T9"/>
    <mergeCell ref="U9:X9"/>
    <mergeCell ref="Y9:Z9"/>
    <mergeCell ref="J5:K5"/>
    <mergeCell ref="L5:Q5"/>
    <mergeCell ref="R5:Z6"/>
    <mergeCell ref="C7:G7"/>
    <mergeCell ref="H7:I7"/>
    <mergeCell ref="K7:L7"/>
    <mergeCell ref="M7:O7"/>
    <mergeCell ref="P7:Q7"/>
    <mergeCell ref="R7:T7"/>
    <mergeCell ref="U7:X7"/>
    <mergeCell ref="Y7:Z7"/>
    <mergeCell ref="K1:Q2"/>
    <mergeCell ref="S1:Z1"/>
    <mergeCell ref="C3:H3"/>
    <mergeCell ref="J3:K3"/>
    <mergeCell ref="L3:Q3"/>
    <mergeCell ref="R3:S3"/>
    <mergeCell ref="T3:Z3"/>
    <mergeCell ref="R4:U4"/>
    <mergeCell ref="V4:Z4"/>
  </mergeCells>
  <phoneticPr fontId="2"/>
  <dataValidations count="2">
    <dataValidation type="list" allowBlank="1" showInputMessage="1" showErrorMessage="1" sqref="P8:Q27" xr:uid="{F226402B-9807-4FE8-8A87-7A081893DF7E}">
      <formula1>"10%,軽8%,不課税,非課税"</formula1>
    </dataValidation>
    <dataValidation type="list" allowBlank="1" showInputMessage="1" showErrorMessage="1" sqref="P28:Q28" xr:uid="{7654574D-5F76-4D2E-AF7E-7B8D72F6D48B}">
      <formula1>"10%,不課税,非課税,軽8%"</formula1>
    </dataValidation>
  </dataValidations>
  <printOptions horizontalCentered="1"/>
  <pageMargins left="0.59055118110236227" right="0.47244094488188981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10</vt:i4>
      </vt:variant>
    </vt:vector>
  </HeadingPairs>
  <TitlesOfParts>
    <vt:vector size="35" baseType="lpstr">
      <vt:lpstr>請求書作成に伴う留意点</vt:lpstr>
      <vt:lpstr>記入例　会社基本情報入力シート</vt:lpstr>
      <vt:lpstr>記入例　一般用 (合計)</vt:lpstr>
      <vt:lpstr>記入例　一般用 (明細)</vt:lpstr>
      <vt:lpstr>会社基本情報入力シート</vt:lpstr>
      <vt:lpstr>一般用 (合計)</vt:lpstr>
      <vt:lpstr>一般用 (明細)</vt:lpstr>
      <vt:lpstr>一般用 (合計) (2)</vt:lpstr>
      <vt:lpstr>一般用 (明細) (2)</vt:lpstr>
      <vt:lpstr>一般用 (合計) (3)</vt:lpstr>
      <vt:lpstr>一般用 (明細) (3)</vt:lpstr>
      <vt:lpstr>一般用 (合計) (4)</vt:lpstr>
      <vt:lpstr>一般用 (明細) (4)</vt:lpstr>
      <vt:lpstr>一般用 (合計) (5)</vt:lpstr>
      <vt:lpstr>一般用 (明細) (5)</vt:lpstr>
      <vt:lpstr>一般用 (合計) (6)</vt:lpstr>
      <vt:lpstr>一般用 (明細) (6)</vt:lpstr>
      <vt:lpstr>一般用 (合計) (7)</vt:lpstr>
      <vt:lpstr>一般用 (明細) (7)</vt:lpstr>
      <vt:lpstr>一般用 (合計) (8)</vt:lpstr>
      <vt:lpstr>一般用 (明細) (8)</vt:lpstr>
      <vt:lpstr>一般用 (合計) (9)</vt:lpstr>
      <vt:lpstr>一般用 (明細) (9)</vt:lpstr>
      <vt:lpstr>一般用 (合計) (10)</vt:lpstr>
      <vt:lpstr>一般用 (明細) (10)</vt:lpstr>
      <vt:lpstr>'一般用 (合計)'!Print_Area</vt:lpstr>
      <vt:lpstr>'一般用 (合計) (10)'!Print_Area</vt:lpstr>
      <vt:lpstr>'一般用 (合計) (2)'!Print_Area</vt:lpstr>
      <vt:lpstr>'一般用 (合計) (3)'!Print_Area</vt:lpstr>
      <vt:lpstr>'一般用 (合計) (4)'!Print_Area</vt:lpstr>
      <vt:lpstr>'一般用 (合計) (5)'!Print_Area</vt:lpstr>
      <vt:lpstr>'一般用 (合計) (6)'!Print_Area</vt:lpstr>
      <vt:lpstr>'一般用 (合計) (7)'!Print_Area</vt:lpstr>
      <vt:lpstr>'一般用 (合計) (8)'!Print_Area</vt:lpstr>
      <vt:lpstr>'一般用 (合計)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togashi-t</dc:creator>
  <cp:lastModifiedBy>suzuki-miyuu</cp:lastModifiedBy>
  <cp:lastPrinted>2020-12-06T23:49:24Z</cp:lastPrinted>
  <dcterms:created xsi:type="dcterms:W3CDTF">2015-06-05T18:19:34Z</dcterms:created>
  <dcterms:modified xsi:type="dcterms:W3CDTF">2023-09-19T02:50:10Z</dcterms:modified>
</cp:coreProperties>
</file>